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tronela.andrei\Desktop\Credit 2024\Solicitari de clarificari - raspunsuri -documentatie\Solicitare 3, 4 BCR\"/>
    </mc:Choice>
  </mc:AlternateContent>
  <bookViews>
    <workbookView xWindow="-120" yWindow="-120" windowWidth="29040" windowHeight="15840" activeTab="1"/>
  </bookViews>
  <sheets>
    <sheet name="buget local" sheetId="1" r:id="rId1"/>
    <sheet name="PROIECTE P.N.N.R 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8" i="2"/>
  <c r="J7" i="2"/>
  <c r="J6" i="2"/>
  <c r="J5" i="2"/>
  <c r="J4" i="2"/>
  <c r="F8" i="2"/>
  <c r="F7" i="2"/>
  <c r="F6" i="2"/>
  <c r="F5" i="2"/>
  <c r="F4" i="2"/>
  <c r="F3" i="2"/>
</calcChain>
</file>

<file path=xl/sharedStrings.xml><?xml version="1.0" encoding="utf-8"?>
<sst xmlns="http://schemas.openxmlformats.org/spreadsheetml/2006/main" count="58" uniqueCount="45">
  <si>
    <t xml:space="preserve">Proiect </t>
  </si>
  <si>
    <t>Valoare totala</t>
  </si>
  <si>
    <t>Din care finantari din credit</t>
  </si>
  <si>
    <t>Contractor</t>
  </si>
  <si>
    <t>Plati efectuate</t>
  </si>
  <si>
    <t>Plati de efectuat</t>
  </si>
  <si>
    <t>Status proiect</t>
  </si>
  <si>
    <t>Total</t>
  </si>
  <si>
    <t>Din surse proprii</t>
  </si>
  <si>
    <t>Din credit</t>
  </si>
  <si>
    <t>ordin de incepere lucrare</t>
  </si>
  <si>
    <t>data de finalizare</t>
  </si>
  <si>
    <t>Nr.</t>
  </si>
  <si>
    <t>Proiect</t>
  </si>
  <si>
    <t>Program operational</t>
  </si>
  <si>
    <t>Status (in implementare/ contractare/ evaluare)</t>
  </si>
  <si>
    <t>Bugetul proiectului</t>
  </si>
  <si>
    <t>Progresul fizic (%)</t>
  </si>
  <si>
    <t>Progresul valoric (%)</t>
  </si>
  <si>
    <t xml:space="preserve">Valoare totala </t>
  </si>
  <si>
    <t>Valoare eligibila</t>
  </si>
  <si>
    <t>Valoare grant</t>
  </si>
  <si>
    <t>Contributie proprie</t>
  </si>
  <si>
    <t>Alocat din credit</t>
  </si>
  <si>
    <t>ordin de incepere furnizare produse</t>
  </si>
  <si>
    <t>1.  Finalizare proiectare şi execuţie Pavilion Municipal Bacău şi integrarea în ansamblul medical al Spitalului Judeţean de Urgenţă Bacău.</t>
  </si>
  <si>
    <t>P.N.N.R</t>
  </si>
  <si>
    <t>2.Imbunatatirea capacitatii si capabilitatii Spitalului Judetean de Urgenta Bacau prin dotarea cu echipamente si materiale destinate reducerii riscului de infectii nosocomiale</t>
  </si>
  <si>
    <t xml:space="preserve">3.Creşterea capacităţii de asistenţă medicală a Ambulatoriului  din cadrul Spitalului Judeţean de Urgenţă Bacău prin înfiinţare laborator de medicină nucleară (PET -CT) </t>
  </si>
  <si>
    <t>4,Reabilitare si eficientizare energetica Complex Muzeal Iulian Antonescu str. 9 Mai municipiul Bacau si schimbare destinatie in Biblioteca Judeteana, documentatii tehnico-economice, studii, expertize, audit energetic</t>
  </si>
  <si>
    <t>5,Reabilitare, eficientizare energetica si extindere Complex Muzeal Iulian Antonescu,str.Nicolae Titulescu municipiul Bacau,documentatii tehnico-economice, studii, expertize,audit energetic</t>
  </si>
  <si>
    <t>CONTR. 123045/01,11,2022</t>
  </si>
  <si>
    <t>CONTR. 117628/17,10,2022</t>
  </si>
  <si>
    <t>6,Modernizarea ,extinderea si furnizarea de echipamente noi pentru Compartimentul de terapie intensiva neonatala  din cadrul Sectiei de Neonatologie a Spitalului Judetean de Urgenta Bacau in vederea tratamentului adecvat pentru pacientul critic neonatal</t>
  </si>
  <si>
    <t>C. 1150/23/NN/27,12,2023</t>
  </si>
  <si>
    <t>30,11,2024</t>
  </si>
  <si>
    <t>23,03,2025</t>
  </si>
  <si>
    <t>02,11,2024</t>
  </si>
  <si>
    <t>14,11,2024</t>
  </si>
  <si>
    <t>03,06,2025</t>
  </si>
  <si>
    <t>21,06,2025</t>
  </si>
  <si>
    <t>CONTR. SP93/19/23,06,2023</t>
  </si>
  <si>
    <t>CONTR. 735/NOSO/30,08,2023</t>
  </si>
  <si>
    <t>CONTR. 62/14,03,2023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</si>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</sst>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8" x14ac:knownFonts="1">
    <font>
      <sz val="11"/>
      <color theme="1"/>
      <name val="Calibri"/>
      <family val="2"/>
      <scheme val="minor"/>
    </font>
    <font>
      <b/>
      <sz val="9"/>
      <color rgb="FFFFFFFF"/>
      <name val="Calibri Light"/>
      <family val="2"/>
    </font>
    <font>
      <sz val="9"/>
      <color theme="1"/>
      <name val="Calibri Light"/>
      <family val="2"/>
    </font>
    <font>
      <b/>
      <sz val="8"/>
      <color rgb="FFFFFFFF"/>
      <name val="Calibri"/>
      <family val="2"/>
    </font>
    <font>
      <sz val="8"/>
      <color rgb="FFFFFFFF"/>
      <name val="Calibri"/>
      <family val="2"/>
    </font>
    <font>
      <sz val="8"/>
      <color rgb="FF000000"/>
      <name val="Calibri"/>
      <family val="2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/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medium">
        <color indexed="64"/>
      </top>
      <bottom/>
      <diagonal/>
    </border>
    <border>
      <left style="medium">
        <color rgb="FFFFFFFF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" fontId="2" fillId="0" borderId="12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left" vertical="center" wrapText="1"/>
    </xf>
    <xf numFmtId="43" fontId="5" fillId="0" borderId="21" xfId="0" applyNumberFormat="1" applyFont="1" applyBorder="1" applyAlignment="1">
      <alignment vertical="center"/>
    </xf>
    <xf numFmtId="0" fontId="6" fillId="3" borderId="30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selection activeCell="E3" sqref="E3"/>
    </sheetView>
  </sheetViews>
  <sheetFormatPr defaultRowHeight="15" x14ac:dyDescent="0.25"/>
  <cols>
    <col min="1" max="1" width="17.140625" customWidth="1"/>
    <col min="2" max="2" width="25.5703125" customWidth="1"/>
    <col min="3" max="3" width="17.85546875" customWidth="1"/>
    <col min="4" max="4" width="9.7109375" customWidth="1"/>
    <col min="5" max="5" width="15.85546875" customWidth="1"/>
    <col min="6" max="6" width="12" customWidth="1"/>
    <col min="11" max="11" width="14.5703125" customWidth="1"/>
  </cols>
  <sheetData>
    <row r="1" spans="1:11" ht="15.75" thickBot="1" x14ac:dyDescent="0.3">
      <c r="A1" s="24" t="s">
        <v>0</v>
      </c>
      <c r="B1" s="24" t="s">
        <v>1</v>
      </c>
      <c r="C1" s="26" t="s">
        <v>2</v>
      </c>
      <c r="D1" s="28" t="s">
        <v>3</v>
      </c>
      <c r="E1" s="24" t="s">
        <v>24</v>
      </c>
      <c r="F1" s="24" t="s">
        <v>11</v>
      </c>
      <c r="G1" s="24" t="s">
        <v>4</v>
      </c>
      <c r="H1" s="21" t="s">
        <v>5</v>
      </c>
      <c r="I1" s="22"/>
      <c r="J1" s="23"/>
      <c r="K1" s="24" t="s">
        <v>6</v>
      </c>
    </row>
    <row r="2" spans="1:11" ht="33" customHeight="1" thickBot="1" x14ac:dyDescent="0.3">
      <c r="A2" s="25"/>
      <c r="B2" s="25"/>
      <c r="C2" s="27"/>
      <c r="D2" s="29"/>
      <c r="E2" s="25"/>
      <c r="F2" s="25"/>
      <c r="G2" s="25"/>
      <c r="H2" s="1" t="s">
        <v>7</v>
      </c>
      <c r="I2" s="1" t="s">
        <v>8</v>
      </c>
      <c r="J2" s="1" t="s">
        <v>9</v>
      </c>
      <c r="K2" s="25"/>
    </row>
    <row r="3" spans="1:11" ht="15.75" thickBot="1" x14ac:dyDescent="0.3">
      <c r="A3" s="17"/>
      <c r="B3" s="13"/>
      <c r="C3" s="12"/>
      <c r="D3" s="4"/>
      <c r="E3" s="16"/>
      <c r="F3" s="15"/>
      <c r="G3" s="3"/>
      <c r="H3" s="13"/>
      <c r="I3" s="3"/>
      <c r="J3" s="14"/>
      <c r="K3" s="4"/>
    </row>
    <row r="4" spans="1:11" ht="15.75" thickBot="1" x14ac:dyDescent="0.3">
      <c r="A4" s="2"/>
      <c r="B4" s="3"/>
      <c r="C4" s="6"/>
      <c r="D4" s="4"/>
      <c r="E4" s="5"/>
      <c r="F4" s="5"/>
      <c r="G4" s="3"/>
      <c r="H4" s="3"/>
      <c r="I4" s="3"/>
      <c r="J4" s="3"/>
      <c r="K4" s="4"/>
    </row>
  </sheetData>
  <mergeCells count="9">
    <mergeCell ref="H1:J1"/>
    <mergeCell ref="K1:K2"/>
    <mergeCell ref="F1:F2"/>
    <mergeCell ref="A1:A2"/>
    <mergeCell ref="B1:B2"/>
    <mergeCell ref="C1:C2"/>
    <mergeCell ref="D1:D2"/>
    <mergeCell ref="E1:E2"/>
    <mergeCell ref="G1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zoomScale="140" zoomScaleNormal="140" workbookViewId="0">
      <selection activeCell="I7" sqref="I7"/>
    </sheetView>
  </sheetViews>
  <sheetFormatPr defaultRowHeight="15" x14ac:dyDescent="0.25"/>
  <cols>
    <col min="2" max="2" width="23.42578125" customWidth="1"/>
    <col min="4" max="4" width="21.140625" customWidth="1"/>
    <col min="5" max="5" width="14.7109375" bestFit="1" customWidth="1"/>
    <col min="6" max="6" width="12.7109375" customWidth="1"/>
    <col min="8" max="8" width="13.85546875" bestFit="1" customWidth="1"/>
    <col min="9" max="9" width="11.5703125" bestFit="1" customWidth="1"/>
    <col min="10" max="10" width="14.7109375" bestFit="1" customWidth="1"/>
    <col min="11" max="11" width="13.85546875" bestFit="1" customWidth="1"/>
  </cols>
  <sheetData>
    <row r="1" spans="1:16" ht="30.95" customHeight="1" thickBot="1" x14ac:dyDescent="0.3">
      <c r="A1" s="38" t="s">
        <v>12</v>
      </c>
      <c r="B1" s="30" t="s">
        <v>13</v>
      </c>
      <c r="C1" s="30" t="s">
        <v>14</v>
      </c>
      <c r="D1" s="30" t="s">
        <v>15</v>
      </c>
      <c r="E1" s="40" t="s">
        <v>16</v>
      </c>
      <c r="F1" s="41"/>
      <c r="G1" s="41"/>
      <c r="H1" s="42"/>
      <c r="I1" s="30" t="s">
        <v>4</v>
      </c>
      <c r="J1" s="30" t="s">
        <v>5</v>
      </c>
      <c r="K1" s="36" t="s">
        <v>23</v>
      </c>
      <c r="L1" s="32" t="s">
        <v>17</v>
      </c>
      <c r="M1" s="34" t="s">
        <v>18</v>
      </c>
      <c r="N1" s="28" t="s">
        <v>3</v>
      </c>
      <c r="O1" s="24" t="s">
        <v>10</v>
      </c>
      <c r="P1" s="24" t="s">
        <v>11</v>
      </c>
    </row>
    <row r="2" spans="1:16" ht="23.25" thickBot="1" x14ac:dyDescent="0.3">
      <c r="A2" s="39"/>
      <c r="B2" s="31"/>
      <c r="C2" s="31"/>
      <c r="D2" s="31"/>
      <c r="E2" s="7" t="s">
        <v>19</v>
      </c>
      <c r="F2" s="8" t="s">
        <v>20</v>
      </c>
      <c r="G2" s="8" t="s">
        <v>21</v>
      </c>
      <c r="H2" s="9" t="s">
        <v>22</v>
      </c>
      <c r="I2" s="31"/>
      <c r="J2" s="31"/>
      <c r="K2" s="37"/>
      <c r="L2" s="33"/>
      <c r="M2" s="35"/>
      <c r="N2" s="29"/>
      <c r="O2" s="25"/>
      <c r="P2" s="25"/>
    </row>
    <row r="3" spans="1:16" ht="50.1" customHeight="1" thickBot="1" x14ac:dyDescent="0.3">
      <c r="A3" s="10">
        <v>1</v>
      </c>
      <c r="B3" s="17" t="s">
        <v>25</v>
      </c>
      <c r="C3" s="11" t="s">
        <v>26</v>
      </c>
      <c r="D3" s="20" t="s">
        <v>41</v>
      </c>
      <c r="E3" s="18">
        <v>289320261.39999998</v>
      </c>
      <c r="F3" s="18">
        <f>231238867.89+43615380.44</f>
        <v>274854248.32999998</v>
      </c>
      <c r="G3" s="18"/>
      <c r="H3" s="18">
        <v>14466013.07</v>
      </c>
      <c r="I3" s="18">
        <v>746130</v>
      </c>
      <c r="J3" s="18">
        <f>E3-I3</f>
        <v>288574131.39999998</v>
      </c>
      <c r="K3" s="18">
        <v>14466000</v>
      </c>
      <c r="L3" s="18"/>
      <c r="M3" s="18"/>
      <c r="N3" s="18"/>
      <c r="O3" s="18"/>
      <c r="P3" s="18" t="s">
        <v>36</v>
      </c>
    </row>
    <row r="4" spans="1:16" ht="68.25" thickBot="1" x14ac:dyDescent="0.3">
      <c r="A4" s="10">
        <v>2</v>
      </c>
      <c r="B4" s="17" t="s">
        <v>27</v>
      </c>
      <c r="C4" s="11" t="s">
        <v>26</v>
      </c>
      <c r="D4" s="11" t="s">
        <v>42</v>
      </c>
      <c r="E4" s="18">
        <v>47416486.640000001</v>
      </c>
      <c r="F4" s="18">
        <f>23447357.87+4438270.2</f>
        <v>27885628.07</v>
      </c>
      <c r="G4" s="18"/>
      <c r="H4" s="18">
        <v>19530858.57</v>
      </c>
      <c r="I4" s="18">
        <v>152118.20000000001</v>
      </c>
      <c r="J4" s="18">
        <f t="shared" ref="J4:J8" si="0">E4-I4</f>
        <v>47264368.439999998</v>
      </c>
      <c r="K4" s="18">
        <v>19530000</v>
      </c>
      <c r="L4" s="18"/>
      <c r="M4" s="18"/>
      <c r="N4" s="18"/>
      <c r="O4" s="18" t="s">
        <v>44</v>
      </c>
      <c r="P4" s="18" t="s">
        <v>37</v>
      </c>
    </row>
    <row r="5" spans="1:16" ht="68.25" thickBot="1" x14ac:dyDescent="0.3">
      <c r="A5" s="10"/>
      <c r="B5" s="17" t="s">
        <v>28</v>
      </c>
      <c r="C5" s="11" t="s">
        <v>26</v>
      </c>
      <c r="D5" s="11" t="s">
        <v>43</v>
      </c>
      <c r="E5" s="18">
        <v>16705770.039999999</v>
      </c>
      <c r="F5" s="18">
        <f>10419402.11+1979686.4</f>
        <v>12399088.51</v>
      </c>
      <c r="G5" s="18"/>
      <c r="H5" s="18">
        <v>4306681.53</v>
      </c>
      <c r="I5" s="18">
        <v>105715.88</v>
      </c>
      <c r="J5" s="18">
        <f t="shared" si="0"/>
        <v>16600054.159999998</v>
      </c>
      <c r="K5" s="18">
        <v>4307000</v>
      </c>
      <c r="L5" s="18"/>
      <c r="M5" s="18"/>
      <c r="N5" s="18"/>
      <c r="O5" s="18" t="s">
        <v>44</v>
      </c>
      <c r="P5" s="18" t="s">
        <v>38</v>
      </c>
    </row>
    <row r="6" spans="1:16" ht="79.5" thickBot="1" x14ac:dyDescent="0.3">
      <c r="A6" s="10"/>
      <c r="B6" s="17" t="s">
        <v>29</v>
      </c>
      <c r="C6" s="11" t="s">
        <v>26</v>
      </c>
      <c r="D6" s="11" t="s">
        <v>32</v>
      </c>
      <c r="E6" s="18">
        <v>32209842.940000001</v>
      </c>
      <c r="F6" s="18">
        <f>15764651.39+2995283.76</f>
        <v>18759935.149999999</v>
      </c>
      <c r="G6" s="18"/>
      <c r="H6" s="18">
        <v>13448907.789999999</v>
      </c>
      <c r="I6" s="18">
        <v>570783.9</v>
      </c>
      <c r="J6" s="18">
        <f t="shared" si="0"/>
        <v>31639059.040000003</v>
      </c>
      <c r="K6" s="18">
        <v>13449000</v>
      </c>
      <c r="L6" s="18"/>
      <c r="M6" s="18"/>
      <c r="N6" s="18"/>
      <c r="O6" s="18" t="s">
        <v>44</v>
      </c>
      <c r="P6" s="18" t="s">
        <v>39</v>
      </c>
    </row>
    <row r="7" spans="1:16" ht="79.5" thickBot="1" x14ac:dyDescent="0.3">
      <c r="A7" s="10"/>
      <c r="B7" s="19" t="s">
        <v>30</v>
      </c>
      <c r="C7" s="11" t="s">
        <v>26</v>
      </c>
      <c r="D7" s="11" t="s">
        <v>31</v>
      </c>
      <c r="E7" s="18">
        <v>34730754.039999999</v>
      </c>
      <c r="F7" s="18">
        <f>3782282.7+718633.71</f>
        <v>4500916.41</v>
      </c>
      <c r="G7" s="18"/>
      <c r="H7" s="18">
        <v>30229837.629999999</v>
      </c>
      <c r="I7" s="18">
        <v>509803.9</v>
      </c>
      <c r="J7" s="18">
        <f t="shared" si="0"/>
        <v>34220950.140000001</v>
      </c>
      <c r="K7" s="18">
        <v>30230000</v>
      </c>
      <c r="L7" s="18"/>
      <c r="M7" s="18"/>
      <c r="N7" s="18"/>
      <c r="O7" s="18" t="s">
        <v>44</v>
      </c>
      <c r="P7" s="18" t="s">
        <v>40</v>
      </c>
    </row>
    <row r="8" spans="1:16" ht="102" thickBot="1" x14ac:dyDescent="0.3">
      <c r="A8" s="10"/>
      <c r="B8" s="19" t="s">
        <v>33</v>
      </c>
      <c r="C8" s="11" t="s">
        <v>26</v>
      </c>
      <c r="D8" s="11" t="s">
        <v>34</v>
      </c>
      <c r="E8" s="18">
        <v>9299659.5999999996</v>
      </c>
      <c r="F8" s="18">
        <f>6173723.6+1173007.48</f>
        <v>7346731.0800000001</v>
      </c>
      <c r="G8" s="18"/>
      <c r="H8" s="18">
        <v>1952928.52</v>
      </c>
      <c r="I8" s="18">
        <v>0</v>
      </c>
      <c r="J8" s="18">
        <f t="shared" si="0"/>
        <v>9299659.5999999996</v>
      </c>
      <c r="K8" s="18">
        <v>1953000</v>
      </c>
      <c r="L8" s="18"/>
      <c r="M8" s="18"/>
      <c r="N8" s="18"/>
      <c r="O8" s="18" t="s">
        <v>44</v>
      </c>
      <c r="P8" s="18" t="s">
        <v>35</v>
      </c>
    </row>
  </sheetData>
  <mergeCells count="13">
    <mergeCell ref="A1:A2"/>
    <mergeCell ref="B1:B2"/>
    <mergeCell ref="C1:C2"/>
    <mergeCell ref="D1:D2"/>
    <mergeCell ref="E1:H1"/>
    <mergeCell ref="O1:O2"/>
    <mergeCell ref="P1:P2"/>
    <mergeCell ref="I1:I2"/>
    <mergeCell ref="J1:J2"/>
    <mergeCell ref="L1:L2"/>
    <mergeCell ref="M1:M2"/>
    <mergeCell ref="K1:K2"/>
    <mergeCell ref="N1:N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buget local</vt:lpstr>
      <vt:lpstr>PROIECTE P.N.N.R </vt:lpstr>
    </vt:vector>
  </TitlesOfParts>
  <Company>BCR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 Octavian Dobrin</dc:creator>
  <cp:lastModifiedBy>Petronela Andrei</cp:lastModifiedBy>
  <cp:lastPrinted>2024-02-27T08:48:38Z</cp:lastPrinted>
  <dcterms:created xsi:type="dcterms:W3CDTF">2022-07-12T07:39:59Z</dcterms:created>
  <dcterms:modified xsi:type="dcterms:W3CDTF">2024-02-27T08:49:34Z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iteId">
    <vt:lpwstr>3ad0376a-54d3-49a6-9e20-52de0a92fc89</vt:lpwstr>
  </property>
  <property fmtid="{D5CDD505-2E9C-101B-9397-08002B2CF9AE}" pid="4" name="MSIP_Label_38939b85-7e40-4a1d-91e1-0e84c3b219d7_Owner">
    <vt:lpwstr>dragos.dobrin@bcr.ro</vt:lpwstr>
  </property>
  <property fmtid="{D5CDD505-2E9C-101B-9397-08002B2CF9AE}" pid="5" name="MSIP_Label_38939b85-7e40-4a1d-91e1-0e84c3b219d7_SetDate">
    <vt:lpwstr>2022-07-12T07:44:05.1165378Z</vt:lpwstr>
  </property>
  <property fmtid="{D5CDD505-2E9C-101B-9397-08002B2CF9AE}" pid="6" name="MSIP_Label_38939b85-7e40-4a1d-91e1-0e84c3b219d7_Name">
    <vt:lpwstr>Internal</vt:lpwstr>
  </property>
  <property fmtid="{D5CDD505-2E9C-101B-9397-08002B2CF9AE}" pid="7" name="MSIP_Label_38939b85-7e40-4a1d-91e1-0e84c3b219d7_Application">
    <vt:lpwstr>Microsoft Azure Information Protection</vt:lpwstr>
  </property>
  <property fmtid="{D5CDD505-2E9C-101B-9397-08002B2CF9AE}" pid="8" name="MSIP_Label_38939b85-7e40-4a1d-91e1-0e84c3b219d7_ActionId">
    <vt:lpwstr>aec41fc2-a372-4eb6-90af-c9206c185a06</vt:lpwstr>
  </property>
  <property fmtid="{D5CDD505-2E9C-101B-9397-08002B2CF9AE}" pid="9" name="MSIP_Label_38939b85-7e40-4a1d-91e1-0e84c3b219d7_Extended_MSFT_Method">
    <vt:lpwstr>Automatic</vt:lpwstr>
  </property>
  <property fmtid="{D5CDD505-2E9C-101B-9397-08002B2CF9AE}" pid="10" name="Sensitivity">
    <vt:lpwstr>Internal</vt:lpwstr>
  </property>
</Properties>
</file>