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/>
  </bookViews>
  <sheets>
    <sheet name="SURSA A" sheetId="3" r:id="rId1"/>
    <sheet name="SURSA C" sheetId="10" r:id="rId2"/>
    <sheet name="SURSA D" sheetId="7" r:id="rId3"/>
    <sheet name="SURSA E" sheetId="9" r:id="rId4"/>
    <sheet name="SURSA F" sheetId="2" r:id="rId5"/>
    <sheet name="SURSA G" sheetId="5" r:id="rId6"/>
  </sheets>
  <definedNames>
    <definedName name="page\x2dtotal">#REF!</definedName>
    <definedName name="page\x2dtotal\x2dmaster0">#REF!</definedName>
    <definedName name="_xlnm.Print_Titles" localSheetId="0">'SURSA A'!$10:$11</definedName>
    <definedName name="_xlnm.Print_Titles" localSheetId="1">'SURSA C'!$10:$11</definedName>
    <definedName name="_xlnm.Print_Titles" localSheetId="2">'SURSA D'!$12:$13</definedName>
    <definedName name="_xlnm.Print_Titles" localSheetId="3">'SURSA E'!$11:$12</definedName>
    <definedName name="_xlnm.Print_Titles" localSheetId="4">'SURSA F'!$10:$11</definedName>
    <definedName name="_xlnm.Print_Titles" localSheetId="5">'SURSA G'!$9:$10</definedName>
  </definedNames>
  <calcPr calcId="162913"/>
</workbook>
</file>

<file path=xl/calcChain.xml><?xml version="1.0" encoding="utf-8"?>
<calcChain xmlns="http://schemas.openxmlformats.org/spreadsheetml/2006/main">
  <c r="I205" i="5" l="1"/>
  <c r="I209" i="5" s="1"/>
  <c r="J204" i="5"/>
  <c r="I204" i="5"/>
  <c r="H204" i="5"/>
  <c r="J201" i="5"/>
  <c r="I201" i="5"/>
  <c r="H201" i="5"/>
  <c r="J196" i="5"/>
  <c r="J205" i="5" s="1"/>
  <c r="J209" i="5" s="1"/>
  <c r="I196" i="5"/>
  <c r="H196" i="5"/>
  <c r="H205" i="5" s="1"/>
  <c r="I194" i="5"/>
  <c r="I206" i="5" s="1"/>
  <c r="J193" i="5"/>
  <c r="I193" i="5"/>
  <c r="H193" i="5"/>
  <c r="J160" i="5"/>
  <c r="I160" i="5"/>
  <c r="H160" i="5"/>
  <c r="J50" i="5"/>
  <c r="J194" i="5" s="1"/>
  <c r="I50" i="5"/>
  <c r="H50" i="5"/>
  <c r="H194" i="5" s="1"/>
  <c r="J23" i="5"/>
  <c r="I23" i="5"/>
  <c r="J22" i="5"/>
  <c r="I22" i="5"/>
  <c r="H22" i="5"/>
  <c r="H209" i="5" s="1"/>
  <c r="J19" i="5"/>
  <c r="I19" i="5"/>
  <c r="H19" i="5"/>
  <c r="H23" i="5" s="1"/>
  <c r="I78" i="2"/>
  <c r="H78" i="2"/>
  <c r="J77" i="2"/>
  <c r="I77" i="2"/>
  <c r="H77" i="2"/>
  <c r="J72" i="2"/>
  <c r="J78" i="2" s="1"/>
  <c r="I72" i="2"/>
  <c r="H72" i="2"/>
  <c r="J29" i="2"/>
  <c r="J79" i="2" s="1"/>
  <c r="I29" i="2"/>
  <c r="I79" i="2" s="1"/>
  <c r="J28" i="2"/>
  <c r="J81" i="2" s="1"/>
  <c r="I28" i="2"/>
  <c r="I81" i="2" s="1"/>
  <c r="H28" i="2"/>
  <c r="H81" i="2" s="1"/>
  <c r="J22" i="2"/>
  <c r="I22" i="2"/>
  <c r="I80" i="2" s="1"/>
  <c r="H22" i="2"/>
  <c r="H29" i="2" s="1"/>
  <c r="H79" i="2" s="1"/>
  <c r="I26" i="9"/>
  <c r="I24" i="9"/>
  <c r="J23" i="9"/>
  <c r="J24" i="9" s="1"/>
  <c r="I23" i="9"/>
  <c r="H23" i="9"/>
  <c r="H24" i="9" s="1"/>
  <c r="I15" i="9"/>
  <c r="I25" i="9" s="1"/>
  <c r="J14" i="9"/>
  <c r="J26" i="9" s="1"/>
  <c r="I14" i="9"/>
  <c r="H14" i="9"/>
  <c r="H26" i="9" s="1"/>
  <c r="J25" i="7"/>
  <c r="J26" i="7" s="1"/>
  <c r="J24" i="7"/>
  <c r="I24" i="7"/>
  <c r="H24" i="7"/>
  <c r="J21" i="7"/>
  <c r="I21" i="7"/>
  <c r="I25" i="7" s="1"/>
  <c r="H21" i="7"/>
  <c r="H25" i="7" s="1"/>
  <c r="H26" i="7" s="1"/>
  <c r="I18" i="7"/>
  <c r="H18" i="7"/>
  <c r="J17" i="7"/>
  <c r="J18" i="7" s="1"/>
  <c r="I17" i="7"/>
  <c r="H17" i="7"/>
  <c r="H28" i="7" s="1"/>
  <c r="H27" i="7" s="1"/>
  <c r="J20" i="10"/>
  <c r="J21" i="10" s="1"/>
  <c r="J19" i="10"/>
  <c r="I19" i="10"/>
  <c r="H19" i="10"/>
  <c r="J17" i="10"/>
  <c r="I17" i="10"/>
  <c r="I20" i="10" s="1"/>
  <c r="I21" i="10" s="1"/>
  <c r="I23" i="10" s="1"/>
  <c r="I22" i="10" s="1"/>
  <c r="H17" i="10"/>
  <c r="H20" i="10" s="1"/>
  <c r="H21" i="10" s="1"/>
  <c r="I14" i="10"/>
  <c r="H14" i="10"/>
  <c r="H23" i="10" s="1"/>
  <c r="H22" i="10" s="1"/>
  <c r="J13" i="10"/>
  <c r="J14" i="10" s="1"/>
  <c r="J23" i="10" s="1"/>
  <c r="J22" i="10" s="1"/>
  <c r="I13" i="10"/>
  <c r="H13" i="10"/>
  <c r="I386" i="3"/>
  <c r="H386" i="3"/>
  <c r="G386" i="3"/>
  <c r="I384" i="3"/>
  <c r="H384" i="3"/>
  <c r="G384" i="3"/>
  <c r="I377" i="3"/>
  <c r="H377" i="3"/>
  <c r="G377" i="3"/>
  <c r="I375" i="3"/>
  <c r="H375" i="3"/>
  <c r="G375" i="3"/>
  <c r="I369" i="3"/>
  <c r="H369" i="3"/>
  <c r="G369" i="3"/>
  <c r="I357" i="3"/>
  <c r="H357" i="3"/>
  <c r="G357" i="3"/>
  <c r="I351" i="3"/>
  <c r="H351" i="3"/>
  <c r="G351" i="3"/>
  <c r="I345" i="3"/>
  <c r="H345" i="3"/>
  <c r="G345" i="3"/>
  <c r="I342" i="3"/>
  <c r="H342" i="3"/>
  <c r="G342" i="3"/>
  <c r="I337" i="3"/>
  <c r="H337" i="3"/>
  <c r="G337" i="3"/>
  <c r="I335" i="3"/>
  <c r="H335" i="3"/>
  <c r="G335" i="3"/>
  <c r="I324" i="3"/>
  <c r="I387" i="3" s="1"/>
  <c r="H324" i="3"/>
  <c r="G324" i="3"/>
  <c r="G387" i="3" s="1"/>
  <c r="I317" i="3"/>
  <c r="H317" i="3"/>
  <c r="G317" i="3"/>
  <c r="I315" i="3"/>
  <c r="H315" i="3"/>
  <c r="G315" i="3"/>
  <c r="I309" i="3"/>
  <c r="H309" i="3"/>
  <c r="G309" i="3"/>
  <c r="I307" i="3"/>
  <c r="H307" i="3"/>
  <c r="G307" i="3"/>
  <c r="I302" i="3"/>
  <c r="H302" i="3"/>
  <c r="G302" i="3"/>
  <c r="I195" i="3"/>
  <c r="H195" i="3"/>
  <c r="G195" i="3"/>
  <c r="I162" i="3"/>
  <c r="H162" i="3"/>
  <c r="G162" i="3"/>
  <c r="I160" i="3"/>
  <c r="H160" i="3"/>
  <c r="G160" i="3"/>
  <c r="I133" i="3"/>
  <c r="H133" i="3"/>
  <c r="G133" i="3"/>
  <c r="I115" i="3"/>
  <c r="H115" i="3"/>
  <c r="G115" i="3"/>
  <c r="I102" i="3"/>
  <c r="H102" i="3"/>
  <c r="G102" i="3"/>
  <c r="I99" i="3"/>
  <c r="I318" i="3" s="1"/>
  <c r="I388" i="3" s="1"/>
  <c r="H99" i="3"/>
  <c r="G99" i="3"/>
  <c r="I92" i="3"/>
  <c r="H92" i="3"/>
  <c r="H318" i="3" s="1"/>
  <c r="G92" i="3"/>
  <c r="G57" i="3"/>
  <c r="I56" i="3"/>
  <c r="H56" i="3"/>
  <c r="G56" i="3"/>
  <c r="I33" i="3"/>
  <c r="I57" i="3" s="1"/>
  <c r="H33" i="3"/>
  <c r="G33" i="3"/>
  <c r="H387" i="3" l="1"/>
  <c r="H391" i="3" s="1"/>
  <c r="G390" i="3"/>
  <c r="G318" i="3"/>
  <c r="G388" i="3" s="1"/>
  <c r="G389" i="3" s="1"/>
  <c r="H206" i="5"/>
  <c r="H207" i="5" s="1"/>
  <c r="H208" i="5"/>
  <c r="I207" i="5"/>
  <c r="J208" i="5"/>
  <c r="J206" i="5"/>
  <c r="J207" i="5" s="1"/>
  <c r="I208" i="5"/>
  <c r="J80" i="2"/>
  <c r="H80" i="2"/>
  <c r="H15" i="9"/>
  <c r="H25" i="9" s="1"/>
  <c r="J15" i="9"/>
  <c r="J25" i="9" s="1"/>
  <c r="I26" i="7"/>
  <c r="I28" i="7"/>
  <c r="I27" i="7" s="1"/>
  <c r="J28" i="7"/>
  <c r="J27" i="7" s="1"/>
  <c r="H390" i="3"/>
  <c r="I391" i="3"/>
  <c r="I389" i="3"/>
  <c r="G391" i="3"/>
  <c r="I390" i="3"/>
  <c r="H57" i="3"/>
  <c r="H388" i="3" l="1"/>
  <c r="H389" i="3" s="1"/>
</calcChain>
</file>

<file path=xl/sharedStrings.xml><?xml version="1.0" encoding="utf-8"?>
<sst xmlns="http://schemas.openxmlformats.org/spreadsheetml/2006/main" count="3355" uniqueCount="400">
  <si>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</si>
  <si>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</si>
  <si>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</si>
  <si>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</si>
  <si>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</si>
  <si>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</si>
  <si>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</si>
  <si>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</si>
  <si>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</si>
  <si>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</si>
  <si>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</si>
  <si>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</si>
  <si>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</si>
  <si>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</si>
  <si>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</si>
  <si>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</si>
  <si>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</si>
  <si>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</si>
  <si>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</si>
  <si>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</si>
  <si>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</si>
  <si>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</si>
  <si>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</si>
  <si>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</si>
  <si>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</si>
  <si>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</si>
  <si>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</si>
  <si>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</si>
  <si>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</si>
  <si>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</si>
  <si>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</si>
  <si>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</si>
  <si>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</si>
  <si>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</si>
  <si>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</si>
  <si>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480202</t>
  </si>
  <si>
    <t>Sume primite in contul platilor efectuate in anii anteriori</t>
  </si>
  <si>
    <t>480203</t>
  </si>
  <si>
    <t>Prefinantare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</si>
  <si>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</si>
  <si>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</si>
  <si>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</si>
  <si>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</si>
  <si>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</si>
  <si>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</si>
  <si>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</si>
  <si>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</si>
  <si>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</si>
  <si>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</si>
  <si>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</si>
  <si>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401502</t>
  </si>
  <si>
    <t>Sume utilizate de administratiile locale din excedentul anului precedent pentru sectiunea de dezvoltare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</si>
  <si>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</si>
  <si>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</si>
  <si>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</si>
  <si>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</si>
  <si>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</si>
  <si>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</si>
  <si>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</si>
  <si>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</si>
  <si>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</si>
  <si>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</si>
  <si>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</si>
  <si>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</si>
  <si>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</si>
  <si>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</si>
  <si>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</si>
  <si>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</si>
  <si>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</si>
  <si>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</si>
  <si>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</si>
  <si>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</si>
  <si>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</si>
  <si>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</si>
  <si>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</si>
  <si>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</si>
  <si>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</si>
  <si>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</si>
  <si>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</si>
  <si>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</si>
  <si>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</si>
  <si>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</si>
  <si>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</si>
  <si>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</si>
  <si>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</si>
  <si>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</si>
  <si>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</si>
  <si>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</si>
  <si>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</si>
  <si>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</si>
  <si>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</si>
  <si>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</si>
  <si>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</si>
  <si>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</si>
  <si>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</si>
  <si>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</si>
  <si>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</si>
  <si>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</si>
  <si>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</si>
  <si>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</si>
  <si>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</si>
  <si>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</si>
  <si>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</si>
  <si>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</si>
  <si>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</si>
  <si>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</si>
  <si>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</si>
  <si>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</si>
  <si>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</si>
  <si>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</si>
  <si>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</si>
  <si>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</si>
  <si>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</si>
  <si>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</si>
  <si>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</si>
  <si>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</si>
  <si>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</si>
  <si>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</si>
  <si>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</si>
  <si>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</si>
  <si>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Finantarea nationala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</si>
  <si>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</si>
  <si>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</si>
  <si>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</si>
  <si>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</si>
  <si>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</si>
  <si>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</si>
  <si>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</si>
  <si>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</si>
  <si>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</si>
  <si>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</si>
  <si>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</si>
  <si>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</si>
  <si>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</si>
  <si>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</si>
  <si>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570202</t>
  </si>
  <si>
    <t xml:space="preserve"> Ajutoare sociale in natura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</si>
  <si>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</si>
  <si>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</si>
  <si>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</si>
  <si>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</si>
  <si>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</si>
  <si>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</si>
  <si>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</si>
  <si>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</si>
  <si>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</si>
  <si>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</si>
  <si>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</si>
  <si>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</si>
  <si>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</si>
  <si>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</si>
  <si>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</si>
  <si>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</si>
  <si>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</si>
  <si>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</si>
  <si>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</si>
  <si>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</si>
  <si>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</si>
  <si>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</si>
  <si>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</si>
  <si>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</si>
  <si>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</si>
  <si>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</si>
  <si>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</si>
  <si>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</si>
  <si>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</si>
  <si>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</si>
  <si>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</si>
  <si>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</si>
  <si>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</si>
  <si>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</si>
  <si>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</si>
  <si>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</si>
  <si>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</si>
  <si>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</si>
  <si>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</si>
  <si>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</si>
  <si>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</si>
  <si>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</si>
  <si>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</si>
  <si>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</si>
  <si>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</si>
  <si>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</si>
  <si>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</si>
  <si>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</si>
  <si>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</si>
  <si>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</si>
  <si>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</si>
  <si>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</si>
  <si>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</si>
  <si>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</si>
  <si>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</si>
  <si>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</si>
  <si>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710101</t>
  </si>
  <si>
    <t>Constructii</t>
  </si>
  <si>
    <t>840602</t>
  </si>
  <si>
    <t>Aviatia civila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</si>
  <si>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</si>
  <si>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</si>
  <si>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</si>
  <si>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</si>
  <si>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</si>
  <si>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</si>
  <si>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</si>
  <si>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</si>
  <si>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</si>
  <si>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</si>
  <si>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</si>
  <si>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</si>
  <si>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</si>
  <si>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</si>
  <si>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</si>
  <si>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</si>
  <si>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</si>
  <si>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</si>
  <si>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</si>
  <si>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</si>
  <si>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</si>
  <si>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</si>
  <si>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</si>
  <si>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</si>
  <si>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</si>
  <si>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</si>
  <si>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</si>
  <si>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</si>
  <si>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</si>
  <si>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</si>
  <si>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200602</t>
  </si>
  <si>
    <t>Deplasari in strainatate</t>
  </si>
  <si>
    <t>670311</t>
  </si>
  <si>
    <t>Edituri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</si>
  <si>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</si>
  <si>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</si>
  <si>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</si>
  <si>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</si>
  <si>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</si>
  <si>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</si>
  <si>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</si>
  <si>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</si>
  <si>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</si>
  <si>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</si>
  <si>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</si>
  <si>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</si>
  <si>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</si>
  <si>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</si>
  <si>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</si>
  <si>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</si>
  <si>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</si>
  <si>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</si>
  <si>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</si>
  <si>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</si>
  <si>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</si>
  <si>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</si>
  <si>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Reducerea si controlul poluarii</t>
  </si>
  <si>
    <t>Colectarea, tratarea si distrugerea deseurilor</t>
  </si>
  <si>
    <t>lei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</si>
  <si>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</si>
  <si>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</si>
  <si>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</si>
  <si>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</si>
  <si>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</si>
  <si>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</si>
  <si>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</si>
  <si>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</si>
  <si>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</si>
  <si>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</si>
  <si>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</si>
  <si>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</si>
  <si>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</si>
  <si>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</si>
  <si>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</si>
  <si>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</si>
  <si>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</si>
  <si>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</si>
  <si>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</si>
  <si>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</si>
  <si>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</si>
  <si>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</si>
  <si>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</si>
  <si>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</si>
  <si>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</si>
  <si>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</si>
  <si>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</si>
  <si>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</si>
  <si>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</si>
  <si>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CAP.87.10</t>
  </si>
  <si>
    <t>Medicamente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</si>
  <si>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</si>
  <si>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</si>
  <si>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</si>
  <si>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</si>
  <si>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</si>
  <si>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</si>
  <si>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</si>
  <si>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</si>
  <si>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Plati efectuate in anii precedenti si recuperate in anului curent in sectiunea de functionare a bugetului local</t>
  </si>
  <si>
    <t>Finantare externa nerambursabila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</si>
  <si>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</si>
  <si>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</si>
  <si>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</si>
  <si>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</si>
  <si>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Venituri din valorificarea unor bunuri ale institutiilor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</si>
  <si>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</si>
  <si>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</si>
  <si>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</si>
  <si>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</si>
  <si>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</si>
  <si>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</si>
  <si>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Sursă finanțare</t>
  </si>
  <si>
    <t>Clasificație Funcțională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</si>
  <si>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</si>
  <si>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</si>
  <si>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</si>
  <si>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</si>
  <si>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Alte servicii publice generale</t>
  </si>
  <si>
    <t>CAP.54.08</t>
  </si>
  <si>
    <t>CAP.68.08</t>
  </si>
  <si>
    <t>SURSA DE FINANTARE E "ACTIVITATI FINANTATE INTEGRAL DIN VENITURI PROPRII"</t>
  </si>
  <si>
    <t>Sursa finantare</t>
  </si>
  <si>
    <t>Clasificatie Functionala</t>
  </si>
  <si>
    <t>Clasificatie Functionala     Descriere</t>
  </si>
  <si>
    <t>Clasificatie Economica</t>
  </si>
  <si>
    <t>Clasificatie Economica   Descriere</t>
  </si>
  <si>
    <t>E-Activitati finantate integral din venituri proprii</t>
  </si>
  <si>
    <t>331700</t>
  </si>
  <si>
    <t>Venituri din organizarea de cursuri de calificare si conversie profesionala, specializare si perfectionare</t>
  </si>
  <si>
    <t>TOTAL VENITURI- Sursa E</t>
  </si>
  <si>
    <t>TOTAL CHELTUIELI- Sursa E</t>
  </si>
  <si>
    <t>EXCEDENT/DEFICIT</t>
  </si>
  <si>
    <t>Aviatie civila</t>
  </si>
  <si>
    <t>Dr. Elena- Cătălina ZARĂ</t>
  </si>
  <si>
    <t>Venituri din serbari si spectacole scolare, manifestari culturale, artistice si sportive</t>
  </si>
  <si>
    <t xml:space="preserve">Sume utilizate de administratiile locale din excedentul anului precedent pentru sectiunea de dezvoltare </t>
  </si>
  <si>
    <t>Redevente miniere</t>
  </si>
  <si>
    <t>Fonduri din imprumut rambursabil</t>
  </si>
  <si>
    <t>Sume aferente TVA</t>
  </si>
  <si>
    <t>Participare la capitalul social al societatilor comerciale</t>
  </si>
  <si>
    <t>Transferuri din bugetele locale pentru finantarea cheltuielilor curente din domeniul sanatatii</t>
  </si>
  <si>
    <t>Sume primite din Fondul de Solidaritate al Uniunii Europene</t>
  </si>
  <si>
    <t>Norme de hrana</t>
  </si>
  <si>
    <t>Anexa nr. 3</t>
  </si>
  <si>
    <t>Plan an            2024</t>
  </si>
  <si>
    <t>Alte amenzi, penalitati si confiscari</t>
  </si>
  <si>
    <t>Subventii de la bugetul de stat catre bugetele locale pentru Programul national de investitii "Anghel Saligny"</t>
  </si>
  <si>
    <t>Fonduri europene nerambursabile</t>
  </si>
  <si>
    <t>Transferuri din bugetele locale si judetene pentru acordarea unor ajutoare catre unitatile administrativ- teritoriale in situatii de extrema dificultate</t>
  </si>
  <si>
    <t>Alte cheltuieli in domeniul invatamantului</t>
  </si>
  <si>
    <t>Tichete de cresa si tichete sociale pentru gradinita</t>
  </si>
  <si>
    <t>Munitie, fernituri si armament de natura activelor fixe pentru armata</t>
  </si>
  <si>
    <t>Contributii la salarizarea personalului neclerical</t>
  </si>
  <si>
    <t>Transport in comun</t>
  </si>
  <si>
    <t>Transferuri catre intreprinderi in cadrul schemelor de ajutor de stat</t>
  </si>
  <si>
    <t>Transferuri de capital acordate in baza contractelor de parteneriat sau asocieri</t>
  </si>
  <si>
    <t>Rambursarea imprumuturilor contractate pentru finantarea proiectelor cu finantare UE</t>
  </si>
  <si>
    <t>Alte cheltuieli in domeniul ordinii publice si sigurantei nationale</t>
  </si>
  <si>
    <t>Plati efectuate in anii precedenti si recuperate in anul curent in sectiunea de dezvoltare a bugetului local</t>
  </si>
  <si>
    <t>Plan an 2024</t>
  </si>
  <si>
    <t>Ajutoare sociale in numerar</t>
  </si>
  <si>
    <t>Ajutoare sociale in natura</t>
  </si>
  <si>
    <t>Materiale si prestari de servicii cu caracter functional</t>
  </si>
  <si>
    <t>Plan an          2024</t>
  </si>
  <si>
    <t>Plan an        2024</t>
  </si>
  <si>
    <t>Alte venituri din proprietate</t>
  </si>
  <si>
    <t xml:space="preserve">Reparatii capitale aferente activelor fixe </t>
  </si>
  <si>
    <t>Alocatii pentru locuinte</t>
  </si>
  <si>
    <t>Subventii acordate in baza contractelor de parteneriat sau asociere, pentru sectiunea de functionare</t>
  </si>
  <si>
    <t>Donatii si sponsorizari</t>
  </si>
  <si>
    <t>Alte sume primite din fonduri de la Uniunea Europeana pentru programele operationale finantate din cadrul financiar 2014-2020</t>
  </si>
  <si>
    <t>Alte venituri din concesiuni si inchirieri de catre institutii publice</t>
  </si>
  <si>
    <t>Venituri din valorificarea unor bunuri ale institutiilor publice</t>
  </si>
  <si>
    <t>SURSA DE FINANTARE C "CREDITE INTERNE"</t>
  </si>
  <si>
    <t xml:space="preserve">C-Credite interne </t>
  </si>
  <si>
    <t>Sume aferente creditelor interne</t>
  </si>
  <si>
    <t>TOTAL VENITURI- Sursa C</t>
  </si>
  <si>
    <t>Finantare nationala</t>
  </si>
  <si>
    <t>Cheltuieli neeligibile</t>
  </si>
  <si>
    <t>Anexa nr.4</t>
  </si>
  <si>
    <t>Anexa nr. 5</t>
  </si>
  <si>
    <t>Anexa nr. 6</t>
  </si>
  <si>
    <t>Subventii de la bugetul de stat catre bugetele locale necesare sustinerii derularii proiectelor finantate din FEN postaderare aferente perioadei de programare 2021-2027</t>
  </si>
  <si>
    <t>Alte transferuri voluntare</t>
  </si>
  <si>
    <t>Sume din excedentul bugetului local utilizate pentru finantarea cheltuielilor sectiunii de functionare</t>
  </si>
  <si>
    <t>Transferuri din bugetul imprumuturilor pentru finantarea unor investitii de interes local</t>
  </si>
  <si>
    <t>CAP.54.07</t>
  </si>
  <si>
    <t>CAP.66.07</t>
  </si>
  <si>
    <t xml:space="preserve">la Hotararea privind aprobarea </t>
  </si>
  <si>
    <t>contului de executie bugetara pe trimestrul III 2024 al Judetului Bacau</t>
  </si>
  <si>
    <t>30.09.2024</t>
  </si>
  <si>
    <t>Plan              Trim. I+II+III</t>
  </si>
  <si>
    <t>Incasări realizate/   Plăți efectuate        Trim. I+II+III</t>
  </si>
  <si>
    <t>Sume repartizate pentru finantarea institutiilor de spectacole si concerte</t>
  </si>
  <si>
    <t>Alte subventii primite de la administratia centrala pentru finantarea unor activitati</t>
  </si>
  <si>
    <t>Sume alocate din sumele obtinute in urma scoaterii la licitatie a certificatelor de emisii gaze cu efect de sera pentru finantarea proiectelor de investitii</t>
  </si>
  <si>
    <t>Plan      Trim. I+II+III</t>
  </si>
  <si>
    <t>Plan      trim. I+II+III</t>
  </si>
  <si>
    <t>Plan       Trim. I+II+III</t>
  </si>
  <si>
    <t>Incasari realizate/   Plati efectuate  Trim. I+II+III</t>
  </si>
  <si>
    <t>Plan          Trim. I+II+III</t>
  </si>
  <si>
    <t>Ionela- Cristina BREAHNĂ-PRAVĂȚ</t>
  </si>
  <si>
    <t>TOTAL CHELTUIELI- Sursa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</si>
</sst>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/>
    <xf numFmtId="3" fontId="1" fillId="0" borderId="2" xfId="0" applyNumberFormat="1" applyFont="1" applyBorder="1" applyAlignment="1"/>
    <xf numFmtId="3" fontId="4" fillId="0" borderId="2" xfId="0" applyNumberFormat="1" applyFont="1" applyBorder="1" applyAlignment="1"/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6" fillId="0" borderId="2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3" fontId="1" fillId="0" borderId="5" xfId="0" applyNumberFormat="1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8" fillId="0" borderId="2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 wrapText="1"/>
    </xf>
    <xf numFmtId="3" fontId="9" fillId="0" borderId="2" xfId="0" applyNumberFormat="1" applyFont="1" applyBorder="1" applyAlignment="1"/>
    <xf numFmtId="3" fontId="2" fillId="0" borderId="2" xfId="0" applyNumberFormat="1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 vertical="top" wrapText="1"/>
    </xf>
    <xf numFmtId="3" fontId="8" fillId="0" borderId="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3" fontId="8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8" fillId="0" borderId="2" xfId="0" applyNumberFormat="1" applyFont="1" applyBorder="1" applyAlignment="1">
      <alignment wrapText="1"/>
    </xf>
    <xf numFmtId="3" fontId="0" fillId="0" borderId="0" xfId="0" applyNumberFormat="1" applyAlignment="1">
      <alignment wrapText="1"/>
    </xf>
    <xf numFmtId="3" fontId="9" fillId="0" borderId="2" xfId="0" applyNumberFormat="1" applyFont="1" applyBorder="1" applyAlignment="1">
      <alignment wrapText="1"/>
    </xf>
    <xf numFmtId="3" fontId="9" fillId="0" borderId="2" xfId="0" applyNumberFormat="1" applyFont="1" applyBorder="1" applyAlignment="1">
      <alignment vertical="top"/>
    </xf>
    <xf numFmtId="3" fontId="8" fillId="0" borderId="5" xfId="0" applyNumberFormat="1" applyFont="1" applyBorder="1" applyAlignment="1">
      <alignment horizontal="right" vertical="top" wrapText="1"/>
    </xf>
    <xf numFmtId="3" fontId="2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/>
    <xf numFmtId="3" fontId="9" fillId="0" borderId="2" xfId="0" applyNumberFormat="1" applyFont="1" applyBorder="1" applyAlignment="1">
      <alignment horizontal="right" vertical="top"/>
    </xf>
    <xf numFmtId="3" fontId="8" fillId="0" borderId="2" xfId="0" applyNumberFormat="1" applyFont="1" applyBorder="1" applyAlignment="1">
      <alignment vertical="top"/>
    </xf>
    <xf numFmtId="3" fontId="9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7"/>
  <sheetViews>
    <sheetView tabSelected="1" zoomScale="106" zoomScaleNormal="106" workbookViewId="0">
      <selection activeCell="A394" sqref="A394:D394"/>
    </sheetView>
  </sheetViews>
  <sheetFormatPr defaultRowHeight="15" x14ac:dyDescent="0.25"/>
  <cols>
    <col min="1" max="1" width="10.7109375" customWidth="1"/>
    <col min="2" max="2" width="19.7109375" bestFit="1" customWidth="1"/>
    <col min="3" max="3" width="11.7109375" customWidth="1"/>
    <col min="4" max="4" width="19.28515625" customWidth="1"/>
    <col min="5" max="5" width="11.28515625" bestFit="1" customWidth="1"/>
    <col min="6" max="6" width="22.140625" customWidth="1"/>
    <col min="7" max="7" width="13" bestFit="1" customWidth="1"/>
    <col min="8" max="9" width="12.42578125" bestFit="1" customWidth="1"/>
  </cols>
  <sheetData>
    <row r="1" spans="1:9" x14ac:dyDescent="0.25">
      <c r="A1" s="5" t="s">
        <v>231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89" t="s">
        <v>232</v>
      </c>
      <c r="G2" s="89"/>
      <c r="H2" s="89"/>
      <c r="I2" s="89"/>
    </row>
    <row r="3" spans="1:9" x14ac:dyDescent="0.25">
      <c r="A3" s="1"/>
      <c r="B3" s="1"/>
      <c r="C3" s="1"/>
      <c r="D3" s="1"/>
      <c r="E3" s="1"/>
      <c r="F3" s="89" t="s">
        <v>385</v>
      </c>
      <c r="G3" s="89"/>
      <c r="H3" s="89"/>
      <c r="I3" s="89"/>
    </row>
    <row r="4" spans="1:9" x14ac:dyDescent="0.25">
      <c r="A4" s="1"/>
      <c r="B4" s="1"/>
      <c r="C4" s="1"/>
      <c r="D4" s="1"/>
      <c r="E4" s="1"/>
      <c r="F4" s="96" t="s">
        <v>386</v>
      </c>
      <c r="G4" s="96"/>
      <c r="H4" s="96"/>
      <c r="I4" s="96"/>
    </row>
    <row r="5" spans="1:9" x14ac:dyDescent="0.25">
      <c r="A5" s="1"/>
      <c r="B5" s="1"/>
      <c r="C5" s="1"/>
      <c r="D5" s="1"/>
      <c r="E5" s="1"/>
      <c r="F5" s="41"/>
      <c r="G5" s="41"/>
      <c r="H5" s="41"/>
      <c r="I5" s="41"/>
    </row>
    <row r="6" spans="1:9" x14ac:dyDescent="0.25">
      <c r="A6" s="89" t="s">
        <v>233</v>
      </c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7" t="s">
        <v>387</v>
      </c>
      <c r="B7" s="89"/>
      <c r="C7" s="89"/>
      <c r="D7" s="89"/>
      <c r="E7" s="89"/>
      <c r="F7" s="89"/>
      <c r="G7" s="89"/>
      <c r="H7" s="89"/>
      <c r="I7" s="89"/>
    </row>
    <row r="8" spans="1:9" x14ac:dyDescent="0.25">
      <c r="A8" s="89" t="s">
        <v>302</v>
      </c>
      <c r="B8" s="89"/>
      <c r="C8" s="89"/>
      <c r="D8" s="89"/>
      <c r="E8" s="89"/>
      <c r="F8" s="89"/>
      <c r="G8" s="89"/>
      <c r="H8" s="89"/>
      <c r="I8" s="89"/>
    </row>
    <row r="9" spans="1:9" x14ac:dyDescent="0.25">
      <c r="A9" s="51"/>
      <c r="B9" s="51"/>
      <c r="C9" s="51"/>
      <c r="D9" s="51"/>
      <c r="E9" s="51"/>
      <c r="F9" s="51"/>
      <c r="G9" s="51"/>
      <c r="H9" s="51"/>
      <c r="I9" s="5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6" t="s">
        <v>255</v>
      </c>
    </row>
    <row r="11" spans="1:9" ht="85.5" x14ac:dyDescent="0.25">
      <c r="A11" s="7" t="s">
        <v>0</v>
      </c>
      <c r="B11" s="71" t="s">
        <v>303</v>
      </c>
      <c r="C11" s="7" t="s">
        <v>307</v>
      </c>
      <c r="D11" s="7" t="s">
        <v>304</v>
      </c>
      <c r="E11" s="7" t="s">
        <v>305</v>
      </c>
      <c r="F11" s="7" t="s">
        <v>306</v>
      </c>
      <c r="G11" s="7" t="s">
        <v>341</v>
      </c>
      <c r="H11" s="71" t="s">
        <v>388</v>
      </c>
      <c r="I11" s="35" t="s">
        <v>389</v>
      </c>
    </row>
    <row r="12" spans="1:9" s="2" customFormat="1" ht="45" x14ac:dyDescent="0.25">
      <c r="A12" s="72" t="s">
        <v>1</v>
      </c>
      <c r="B12" s="72" t="s">
        <v>2</v>
      </c>
      <c r="C12" s="72" t="s">
        <v>3</v>
      </c>
      <c r="D12" s="72" t="s">
        <v>4</v>
      </c>
      <c r="E12" s="52"/>
      <c r="F12" s="52"/>
      <c r="G12" s="24">
        <v>80182000</v>
      </c>
      <c r="H12" s="24">
        <v>60136500</v>
      </c>
      <c r="I12" s="64">
        <v>70808941.319999993</v>
      </c>
    </row>
    <row r="13" spans="1:9" s="2" customFormat="1" ht="75" x14ac:dyDescent="0.25">
      <c r="A13" s="72" t="s">
        <v>1</v>
      </c>
      <c r="B13" s="72" t="s">
        <v>2</v>
      </c>
      <c r="C13" s="72">
        <v>40400</v>
      </c>
      <c r="D13" s="72" t="s">
        <v>237</v>
      </c>
      <c r="E13" s="52"/>
      <c r="F13" s="52"/>
      <c r="G13" s="24">
        <v>11225000</v>
      </c>
      <c r="H13" s="24">
        <v>8418750</v>
      </c>
      <c r="I13" s="64">
        <v>9913031</v>
      </c>
    </row>
    <row r="14" spans="1:9" s="2" customFormat="1" ht="75" x14ac:dyDescent="0.25">
      <c r="A14" s="72" t="s">
        <v>1</v>
      </c>
      <c r="B14" s="72" t="s">
        <v>2</v>
      </c>
      <c r="C14" s="72">
        <v>40600</v>
      </c>
      <c r="D14" s="72" t="s">
        <v>390</v>
      </c>
      <c r="E14" s="52"/>
      <c r="F14" s="52"/>
      <c r="G14" s="24">
        <v>6260150</v>
      </c>
      <c r="H14" s="24">
        <v>6260150</v>
      </c>
      <c r="I14" s="64">
        <v>6260144.4400000004</v>
      </c>
    </row>
    <row r="15" spans="1:9" s="2" customFormat="1" ht="120" x14ac:dyDescent="0.25">
      <c r="A15" s="72" t="s">
        <v>1</v>
      </c>
      <c r="B15" s="72" t="s">
        <v>2</v>
      </c>
      <c r="C15" s="72" t="s">
        <v>5</v>
      </c>
      <c r="D15" s="72" t="s">
        <v>6</v>
      </c>
      <c r="E15" s="52"/>
      <c r="F15" s="52"/>
      <c r="G15" s="24">
        <v>146491000</v>
      </c>
      <c r="H15" s="24">
        <v>120011000</v>
      </c>
      <c r="I15" s="64">
        <v>120011000</v>
      </c>
    </row>
    <row r="16" spans="1:9" s="2" customFormat="1" ht="75" x14ac:dyDescent="0.25">
      <c r="A16" s="72" t="s">
        <v>1</v>
      </c>
      <c r="B16" s="72" t="s">
        <v>2</v>
      </c>
      <c r="C16" s="72" t="s">
        <v>7</v>
      </c>
      <c r="D16" s="72" t="s">
        <v>8</v>
      </c>
      <c r="E16" s="52"/>
      <c r="F16" s="52"/>
      <c r="G16" s="24">
        <v>173790000</v>
      </c>
      <c r="H16" s="24">
        <v>130292000</v>
      </c>
      <c r="I16" s="64">
        <v>130292000</v>
      </c>
    </row>
    <row r="17" spans="1:9" s="2" customFormat="1" ht="45" x14ac:dyDescent="0.25">
      <c r="A17" s="72" t="s">
        <v>1</v>
      </c>
      <c r="B17" s="72" t="s">
        <v>2</v>
      </c>
      <c r="C17" s="72" t="s">
        <v>9</v>
      </c>
      <c r="D17" s="72" t="s">
        <v>10</v>
      </c>
      <c r="E17" s="52"/>
      <c r="F17" s="52"/>
      <c r="G17" s="24">
        <v>100000</v>
      </c>
      <c r="H17" s="24">
        <v>75000</v>
      </c>
      <c r="I17" s="64">
        <v>83606.89</v>
      </c>
    </row>
    <row r="18" spans="1:9" s="2" customFormat="1" ht="45" x14ac:dyDescent="0.25">
      <c r="A18" s="72" t="s">
        <v>1</v>
      </c>
      <c r="B18" s="72" t="s">
        <v>2</v>
      </c>
      <c r="C18" s="72" t="s">
        <v>11</v>
      </c>
      <c r="D18" s="72" t="s">
        <v>12</v>
      </c>
      <c r="E18" s="52"/>
      <c r="F18" s="52"/>
      <c r="G18" s="24">
        <v>1700000</v>
      </c>
      <c r="H18" s="24">
        <v>1275000</v>
      </c>
      <c r="I18" s="64">
        <v>1821630.39</v>
      </c>
    </row>
    <row r="19" spans="1:9" s="2" customFormat="1" ht="90" x14ac:dyDescent="0.25">
      <c r="A19" s="72" t="s">
        <v>1</v>
      </c>
      <c r="B19" s="72" t="s">
        <v>2</v>
      </c>
      <c r="C19" s="72" t="s">
        <v>13</v>
      </c>
      <c r="D19" s="72" t="s">
        <v>14</v>
      </c>
      <c r="E19" s="52"/>
      <c r="F19" s="52"/>
      <c r="G19" s="24">
        <v>40000</v>
      </c>
      <c r="H19" s="24">
        <v>30000</v>
      </c>
      <c r="I19" s="64">
        <v>293638.2</v>
      </c>
    </row>
    <row r="20" spans="1:9" s="2" customFormat="1" x14ac:dyDescent="0.25">
      <c r="A20" s="72" t="s">
        <v>1</v>
      </c>
      <c r="B20" s="72" t="s">
        <v>2</v>
      </c>
      <c r="C20" s="72">
        <v>300501</v>
      </c>
      <c r="D20" s="72" t="s">
        <v>333</v>
      </c>
      <c r="E20" s="52"/>
      <c r="F20" s="52"/>
      <c r="G20" s="24">
        <v>870000</v>
      </c>
      <c r="H20" s="24">
        <v>654000</v>
      </c>
      <c r="I20" s="64">
        <v>1189992.0900000001</v>
      </c>
    </row>
    <row r="21" spans="1:9" s="2" customFormat="1" ht="45" customHeight="1" x14ac:dyDescent="0.25">
      <c r="A21" s="72" t="s">
        <v>1</v>
      </c>
      <c r="B21" s="72" t="s">
        <v>2</v>
      </c>
      <c r="C21" s="72" t="s">
        <v>15</v>
      </c>
      <c r="D21" s="72" t="s">
        <v>16</v>
      </c>
      <c r="E21" s="52"/>
      <c r="F21" s="52"/>
      <c r="G21" s="24">
        <v>64000</v>
      </c>
      <c r="H21" s="24">
        <v>48000</v>
      </c>
      <c r="I21" s="64">
        <v>89000.46</v>
      </c>
    </row>
    <row r="22" spans="1:9" s="2" customFormat="1" ht="30" customHeight="1" x14ac:dyDescent="0.25">
      <c r="A22" s="72" t="s">
        <v>1</v>
      </c>
      <c r="B22" s="72" t="s">
        <v>2</v>
      </c>
      <c r="C22" s="72" t="s">
        <v>17</v>
      </c>
      <c r="D22" s="72" t="s">
        <v>18</v>
      </c>
      <c r="E22" s="52"/>
      <c r="F22" s="52"/>
      <c r="G22" s="24">
        <v>1600000</v>
      </c>
      <c r="H22" s="24">
        <v>1200000</v>
      </c>
      <c r="I22" s="64">
        <v>1859480.2</v>
      </c>
    </row>
    <row r="23" spans="1:9" s="2" customFormat="1" ht="75" x14ac:dyDescent="0.25">
      <c r="A23" s="72" t="s">
        <v>1</v>
      </c>
      <c r="B23" s="72" t="s">
        <v>2</v>
      </c>
      <c r="C23" s="72" t="s">
        <v>19</v>
      </c>
      <c r="D23" s="72" t="s">
        <v>20</v>
      </c>
      <c r="E23" s="52"/>
      <c r="F23" s="52"/>
      <c r="G23" s="24">
        <v>2000</v>
      </c>
      <c r="H23" s="24">
        <v>1500</v>
      </c>
      <c r="I23" s="64">
        <v>750</v>
      </c>
    </row>
    <row r="24" spans="1:9" s="2" customFormat="1" ht="30" x14ac:dyDescent="0.25">
      <c r="A24" s="72" t="s">
        <v>1</v>
      </c>
      <c r="B24" s="72" t="s">
        <v>2</v>
      </c>
      <c r="C24" s="72">
        <v>355000</v>
      </c>
      <c r="D24" s="72" t="s">
        <v>342</v>
      </c>
      <c r="E24" s="52"/>
      <c r="F24" s="52"/>
      <c r="G24" s="24">
        <v>0</v>
      </c>
      <c r="H24" s="24">
        <v>0</v>
      </c>
      <c r="I24" s="64">
        <v>0</v>
      </c>
    </row>
    <row r="25" spans="1:9" s="2" customFormat="1" ht="15" customHeight="1" x14ac:dyDescent="0.25">
      <c r="A25" s="72" t="s">
        <v>1</v>
      </c>
      <c r="B25" s="72" t="s">
        <v>2</v>
      </c>
      <c r="C25" s="72" t="s">
        <v>21</v>
      </c>
      <c r="D25" s="72" t="s">
        <v>22</v>
      </c>
      <c r="E25" s="52"/>
      <c r="F25" s="52"/>
      <c r="G25" s="24">
        <v>500000</v>
      </c>
      <c r="H25" s="24">
        <v>375000</v>
      </c>
      <c r="I25" s="64">
        <v>749199.69</v>
      </c>
    </row>
    <row r="26" spans="1:9" s="2" customFormat="1" ht="90" x14ac:dyDescent="0.25">
      <c r="A26" s="72" t="s">
        <v>1</v>
      </c>
      <c r="B26" s="72" t="s">
        <v>2</v>
      </c>
      <c r="C26" s="72" t="s">
        <v>23</v>
      </c>
      <c r="D26" s="72" t="s">
        <v>24</v>
      </c>
      <c r="E26" s="52"/>
      <c r="F26" s="52"/>
      <c r="G26" s="24">
        <v>-27477150</v>
      </c>
      <c r="H26" s="24">
        <v>-7618050</v>
      </c>
      <c r="I26" s="64">
        <v>-5126200</v>
      </c>
    </row>
    <row r="27" spans="1:9" s="2" customFormat="1" ht="30" x14ac:dyDescent="0.25">
      <c r="A27" s="72" t="s">
        <v>1</v>
      </c>
      <c r="B27" s="72" t="s">
        <v>2</v>
      </c>
      <c r="C27" s="72">
        <v>375000</v>
      </c>
      <c r="D27" s="72" t="s">
        <v>380</v>
      </c>
      <c r="E27" s="52"/>
      <c r="F27" s="52"/>
      <c r="G27" s="24">
        <v>0</v>
      </c>
      <c r="H27" s="24">
        <v>0</v>
      </c>
      <c r="I27" s="64">
        <v>0</v>
      </c>
    </row>
    <row r="28" spans="1:9" s="2" customFormat="1" ht="90" x14ac:dyDescent="0.25">
      <c r="A28" s="72" t="s">
        <v>1</v>
      </c>
      <c r="B28" s="72" t="s">
        <v>2</v>
      </c>
      <c r="C28" s="72">
        <v>401800</v>
      </c>
      <c r="D28" s="72" t="s">
        <v>381</v>
      </c>
      <c r="E28" s="52"/>
      <c r="F28" s="52"/>
      <c r="G28" s="24">
        <v>0</v>
      </c>
      <c r="H28" s="24">
        <v>0</v>
      </c>
      <c r="I28" s="64">
        <v>3831300</v>
      </c>
    </row>
    <row r="29" spans="1:9" s="2" customFormat="1" ht="45" customHeight="1" x14ac:dyDescent="0.25">
      <c r="A29" s="72" t="s">
        <v>1</v>
      </c>
      <c r="B29" s="72" t="s">
        <v>2</v>
      </c>
      <c r="C29" s="72" t="s">
        <v>29</v>
      </c>
      <c r="D29" s="72" t="s">
        <v>30</v>
      </c>
      <c r="E29" s="52"/>
      <c r="F29" s="52"/>
      <c r="G29" s="24">
        <v>4186000</v>
      </c>
      <c r="H29" s="24">
        <v>3141000</v>
      </c>
      <c r="I29" s="64">
        <v>3991499</v>
      </c>
    </row>
    <row r="30" spans="1:9" s="2" customFormat="1" ht="90" x14ac:dyDescent="0.25">
      <c r="A30" s="72" t="s">
        <v>1</v>
      </c>
      <c r="B30" s="72" t="s">
        <v>2</v>
      </c>
      <c r="C30" s="72" t="s">
        <v>33</v>
      </c>
      <c r="D30" s="72" t="s">
        <v>34</v>
      </c>
      <c r="E30" s="52"/>
      <c r="F30" s="52"/>
      <c r="G30" s="24">
        <v>300000</v>
      </c>
      <c r="H30" s="24">
        <v>225000</v>
      </c>
      <c r="I30" s="64">
        <v>480625.83</v>
      </c>
    </row>
    <row r="31" spans="1:9" s="2" customFormat="1" ht="75" x14ac:dyDescent="0.25">
      <c r="A31" s="72" t="s">
        <v>1</v>
      </c>
      <c r="B31" s="72" t="s">
        <v>2</v>
      </c>
      <c r="C31" s="72">
        <v>432000</v>
      </c>
      <c r="D31" s="72" t="s">
        <v>391</v>
      </c>
      <c r="E31" s="52"/>
      <c r="F31" s="52"/>
      <c r="G31" s="24">
        <v>0</v>
      </c>
      <c r="H31" s="24">
        <v>0</v>
      </c>
      <c r="I31" s="64">
        <v>8090.86</v>
      </c>
    </row>
    <row r="32" spans="1:9" s="2" customFormat="1" ht="90" x14ac:dyDescent="0.25">
      <c r="A32" s="72" t="s">
        <v>1</v>
      </c>
      <c r="B32" s="72" t="s">
        <v>2</v>
      </c>
      <c r="C32" s="72">
        <v>433901</v>
      </c>
      <c r="D32" s="72" t="s">
        <v>365</v>
      </c>
      <c r="E32" s="52"/>
      <c r="F32" s="52"/>
      <c r="G32" s="24">
        <v>29100</v>
      </c>
      <c r="H32" s="24">
        <v>29100</v>
      </c>
      <c r="I32" s="64">
        <v>29100</v>
      </c>
    </row>
    <row r="33" spans="1:9" s="2" customFormat="1" x14ac:dyDescent="0.25">
      <c r="A33" s="91" t="s">
        <v>256</v>
      </c>
      <c r="B33" s="91"/>
      <c r="C33" s="91"/>
      <c r="D33" s="91"/>
      <c r="E33" s="91"/>
      <c r="F33" s="91"/>
      <c r="G33" s="25">
        <f>SUM(G12:G32)</f>
        <v>399862100</v>
      </c>
      <c r="H33" s="25">
        <f t="shared" ref="H33:I33" si="0">SUM(H12:H32)</f>
        <v>324553950</v>
      </c>
      <c r="I33" s="77">
        <f t="shared" si="0"/>
        <v>346586830.36999989</v>
      </c>
    </row>
    <row r="34" spans="1:9" s="2" customFormat="1" ht="45" x14ac:dyDescent="0.25">
      <c r="A34" s="72" t="s">
        <v>1</v>
      </c>
      <c r="B34" s="72" t="s">
        <v>2</v>
      </c>
      <c r="C34" s="72" t="s">
        <v>25</v>
      </c>
      <c r="D34" s="72" t="s">
        <v>26</v>
      </c>
      <c r="E34" s="52"/>
      <c r="F34" s="52"/>
      <c r="G34" s="24">
        <v>27477150</v>
      </c>
      <c r="H34" s="24">
        <v>7618050</v>
      </c>
      <c r="I34" s="64">
        <v>5126200</v>
      </c>
    </row>
    <row r="35" spans="1:9" s="2" customFormat="1" ht="45" x14ac:dyDescent="0.25">
      <c r="A35" s="72" t="s">
        <v>1</v>
      </c>
      <c r="B35" s="72" t="s">
        <v>2</v>
      </c>
      <c r="C35" s="72">
        <v>370500</v>
      </c>
      <c r="D35" s="72" t="s">
        <v>338</v>
      </c>
      <c r="E35" s="52"/>
      <c r="F35" s="52"/>
      <c r="G35" s="24">
        <v>0</v>
      </c>
      <c r="H35" s="24">
        <v>0</v>
      </c>
      <c r="I35" s="64">
        <v>0</v>
      </c>
    </row>
    <row r="36" spans="1:9" s="2" customFormat="1" ht="45" x14ac:dyDescent="0.25">
      <c r="A36" s="72" t="s">
        <v>1</v>
      </c>
      <c r="B36" s="72" t="s">
        <v>2</v>
      </c>
      <c r="C36" s="72">
        <v>390100</v>
      </c>
      <c r="D36" s="72" t="s">
        <v>301</v>
      </c>
      <c r="E36" s="52"/>
      <c r="F36" s="52"/>
      <c r="G36" s="24">
        <v>0</v>
      </c>
      <c r="H36" s="24">
        <v>0</v>
      </c>
      <c r="I36" s="64">
        <v>459.89</v>
      </c>
    </row>
    <row r="37" spans="1:9" s="2" customFormat="1" ht="90" x14ac:dyDescent="0.25">
      <c r="A37" s="72" t="s">
        <v>1</v>
      </c>
      <c r="B37" s="72" t="s">
        <v>2</v>
      </c>
      <c r="C37" s="72" t="s">
        <v>27</v>
      </c>
      <c r="D37" s="72" t="s">
        <v>28</v>
      </c>
      <c r="E37" s="52"/>
      <c r="F37" s="52"/>
      <c r="G37" s="24">
        <v>0</v>
      </c>
      <c r="H37" s="24">
        <v>0</v>
      </c>
      <c r="I37" s="64">
        <v>36687000</v>
      </c>
    </row>
    <row r="38" spans="1:9" s="2" customFormat="1" ht="60" x14ac:dyDescent="0.25">
      <c r="A38" s="72" t="s">
        <v>1</v>
      </c>
      <c r="B38" s="72" t="s">
        <v>2</v>
      </c>
      <c r="C38" s="72">
        <v>401600</v>
      </c>
      <c r="D38" s="72" t="s">
        <v>313</v>
      </c>
      <c r="E38" s="52"/>
      <c r="F38" s="52"/>
      <c r="G38" s="24">
        <v>0</v>
      </c>
      <c r="H38" s="24">
        <v>0</v>
      </c>
      <c r="I38" s="64">
        <v>0</v>
      </c>
    </row>
    <row r="39" spans="1:9" s="2" customFormat="1" ht="45" x14ac:dyDescent="0.25">
      <c r="A39" s="72" t="s">
        <v>1</v>
      </c>
      <c r="B39" s="72" t="s">
        <v>2</v>
      </c>
      <c r="C39" s="72">
        <v>426500</v>
      </c>
      <c r="D39" s="72" t="s">
        <v>238</v>
      </c>
      <c r="E39" s="52"/>
      <c r="F39" s="52"/>
      <c r="G39" s="24">
        <v>21983000</v>
      </c>
      <c r="H39" s="24">
        <v>21983000</v>
      </c>
      <c r="I39" s="64">
        <v>21982836.449999999</v>
      </c>
    </row>
    <row r="40" spans="1:9" s="2" customFormat="1" ht="180" x14ac:dyDescent="0.25">
      <c r="A40" s="72" t="s">
        <v>1</v>
      </c>
      <c r="B40" s="72" t="s">
        <v>2</v>
      </c>
      <c r="C40" s="72" t="s">
        <v>31</v>
      </c>
      <c r="D40" s="72" t="s">
        <v>32</v>
      </c>
      <c r="E40" s="52"/>
      <c r="F40" s="52"/>
      <c r="G40" s="24">
        <v>2500000</v>
      </c>
      <c r="H40" s="24">
        <v>1783000</v>
      </c>
      <c r="I40" s="64">
        <v>4353300.95</v>
      </c>
    </row>
    <row r="41" spans="1:9" s="2" customFormat="1" ht="90" x14ac:dyDescent="0.25">
      <c r="A41" s="72" t="s">
        <v>1</v>
      </c>
      <c r="B41" s="72" t="s">
        <v>2</v>
      </c>
      <c r="C41" s="72">
        <v>428700</v>
      </c>
      <c r="D41" s="72" t="s">
        <v>343</v>
      </c>
      <c r="E41" s="52"/>
      <c r="F41" s="52"/>
      <c r="G41" s="24">
        <v>28726000</v>
      </c>
      <c r="H41" s="24">
        <v>23926000</v>
      </c>
      <c r="I41" s="64">
        <v>6725650.2999999998</v>
      </c>
    </row>
    <row r="42" spans="1:9" s="2" customFormat="1" ht="30" x14ac:dyDescent="0.25">
      <c r="A42" s="72" t="s">
        <v>1</v>
      </c>
      <c r="B42" s="72" t="s">
        <v>2</v>
      </c>
      <c r="C42" s="72">
        <v>428801</v>
      </c>
      <c r="D42" s="72" t="s">
        <v>344</v>
      </c>
      <c r="E42" s="52"/>
      <c r="F42" s="52"/>
      <c r="G42" s="24">
        <v>197927430</v>
      </c>
      <c r="H42" s="24">
        <v>120126550</v>
      </c>
      <c r="I42" s="64">
        <v>434820</v>
      </c>
    </row>
    <row r="43" spans="1:9" s="2" customFormat="1" x14ac:dyDescent="0.25">
      <c r="A43" s="72" t="s">
        <v>1</v>
      </c>
      <c r="B43" s="72" t="s">
        <v>2</v>
      </c>
      <c r="C43" s="72">
        <v>428803</v>
      </c>
      <c r="D43" s="72" t="s">
        <v>335</v>
      </c>
      <c r="E43" s="52"/>
      <c r="F43" s="52"/>
      <c r="G43" s="24">
        <v>37580330</v>
      </c>
      <c r="H43" s="24">
        <v>22839270</v>
      </c>
      <c r="I43" s="64">
        <v>82615.8</v>
      </c>
    </row>
    <row r="44" spans="1:9" s="2" customFormat="1" ht="30" x14ac:dyDescent="0.25">
      <c r="A44" s="72" t="s">
        <v>1</v>
      </c>
      <c r="B44" s="72" t="s">
        <v>2</v>
      </c>
      <c r="C44" s="72">
        <v>428901</v>
      </c>
      <c r="D44" s="72" t="s">
        <v>334</v>
      </c>
      <c r="E44" s="52"/>
      <c r="F44" s="52"/>
      <c r="G44" s="24">
        <v>13214810</v>
      </c>
      <c r="H44" s="24">
        <v>11714810</v>
      </c>
      <c r="I44" s="64">
        <v>1347760.56</v>
      </c>
    </row>
    <row r="45" spans="1:9" s="2" customFormat="1" x14ac:dyDescent="0.25">
      <c r="A45" s="72" t="s">
        <v>1</v>
      </c>
      <c r="B45" s="72" t="s">
        <v>2</v>
      </c>
      <c r="C45" s="72">
        <v>428903</v>
      </c>
      <c r="D45" s="72" t="s">
        <v>335</v>
      </c>
      <c r="E45" s="52"/>
      <c r="F45" s="52"/>
      <c r="G45" s="24">
        <v>2513670</v>
      </c>
      <c r="H45" s="24">
        <v>2225820</v>
      </c>
      <c r="I45" s="64">
        <v>237424.63</v>
      </c>
    </row>
    <row r="46" spans="1:9" s="2" customFormat="1" ht="150" x14ac:dyDescent="0.25">
      <c r="A46" s="72" t="s">
        <v>1</v>
      </c>
      <c r="B46" s="72" t="s">
        <v>2</v>
      </c>
      <c r="C46" s="72">
        <v>429303</v>
      </c>
      <c r="D46" s="72" t="s">
        <v>379</v>
      </c>
      <c r="E46" s="52"/>
      <c r="F46" s="52"/>
      <c r="G46" s="24">
        <v>952320</v>
      </c>
      <c r="H46" s="24">
        <v>952320</v>
      </c>
      <c r="I46" s="64">
        <v>0</v>
      </c>
    </row>
    <row r="47" spans="1:9" s="2" customFormat="1" ht="135" x14ac:dyDescent="0.25">
      <c r="A47" s="72" t="s">
        <v>1</v>
      </c>
      <c r="B47" s="72" t="s">
        <v>2</v>
      </c>
      <c r="C47" s="72">
        <v>434400</v>
      </c>
      <c r="D47" s="72" t="s">
        <v>392</v>
      </c>
      <c r="E47" s="52"/>
      <c r="F47" s="52"/>
      <c r="G47" s="24">
        <v>0</v>
      </c>
      <c r="H47" s="24">
        <v>0</v>
      </c>
      <c r="I47" s="64">
        <v>470580.47999999998</v>
      </c>
    </row>
    <row r="48" spans="1:9" s="2" customFormat="1" ht="30" x14ac:dyDescent="0.25">
      <c r="A48" s="72" t="s">
        <v>1</v>
      </c>
      <c r="B48" s="72" t="s">
        <v>2</v>
      </c>
      <c r="C48" s="72">
        <v>434901</v>
      </c>
      <c r="D48" s="72" t="s">
        <v>344</v>
      </c>
      <c r="E48" s="52"/>
      <c r="F48" s="52"/>
      <c r="G48" s="24">
        <v>0</v>
      </c>
      <c r="H48" s="24">
        <v>0</v>
      </c>
      <c r="I48" s="64">
        <v>378546.3</v>
      </c>
    </row>
    <row r="49" spans="1:9" s="2" customFormat="1" x14ac:dyDescent="0.25">
      <c r="A49" s="72" t="s">
        <v>1</v>
      </c>
      <c r="B49" s="72" t="s">
        <v>2</v>
      </c>
      <c r="C49" s="72">
        <v>434903</v>
      </c>
      <c r="D49" s="72" t="s">
        <v>335</v>
      </c>
      <c r="E49" s="52"/>
      <c r="F49" s="52"/>
      <c r="G49" s="24">
        <v>0</v>
      </c>
      <c r="H49" s="24">
        <v>0</v>
      </c>
      <c r="I49" s="64">
        <v>71923.8</v>
      </c>
    </row>
    <row r="50" spans="1:9" s="2" customFormat="1" ht="60" x14ac:dyDescent="0.25">
      <c r="A50" s="72" t="s">
        <v>1</v>
      </c>
      <c r="B50" s="72" t="s">
        <v>2</v>
      </c>
      <c r="C50" s="72">
        <v>455001</v>
      </c>
      <c r="D50" s="72" t="s">
        <v>239</v>
      </c>
      <c r="E50" s="52"/>
      <c r="F50" s="52"/>
      <c r="G50" s="24">
        <v>992000</v>
      </c>
      <c r="H50" s="24">
        <v>992000</v>
      </c>
      <c r="I50" s="64">
        <v>0</v>
      </c>
    </row>
    <row r="51" spans="1:9" s="2" customFormat="1" ht="45" customHeight="1" x14ac:dyDescent="0.25">
      <c r="A51" s="72" t="s">
        <v>1</v>
      </c>
      <c r="B51" s="72" t="s">
        <v>2</v>
      </c>
      <c r="C51" s="72">
        <v>480102</v>
      </c>
      <c r="D51" s="72" t="s">
        <v>36</v>
      </c>
      <c r="E51" s="52"/>
      <c r="F51" s="52"/>
      <c r="G51" s="24">
        <v>3319000</v>
      </c>
      <c r="H51" s="24">
        <v>3319000</v>
      </c>
      <c r="I51" s="64">
        <v>1129937.8899999999</v>
      </c>
    </row>
    <row r="52" spans="1:9" s="2" customFormat="1" ht="15" customHeight="1" x14ac:dyDescent="0.25">
      <c r="A52" s="72" t="s">
        <v>1</v>
      </c>
      <c r="B52" s="72" t="s">
        <v>2</v>
      </c>
      <c r="C52" s="72">
        <v>480103</v>
      </c>
      <c r="D52" s="72" t="s">
        <v>38</v>
      </c>
      <c r="E52" s="52"/>
      <c r="F52" s="52"/>
      <c r="G52" s="24">
        <v>0</v>
      </c>
      <c r="H52" s="24">
        <v>0</v>
      </c>
      <c r="I52" s="64">
        <v>0</v>
      </c>
    </row>
    <row r="53" spans="1:9" s="2" customFormat="1" ht="45" customHeight="1" x14ac:dyDescent="0.25">
      <c r="A53" s="72" t="s">
        <v>1</v>
      </c>
      <c r="B53" s="72" t="s">
        <v>2</v>
      </c>
      <c r="C53" s="72" t="s">
        <v>35</v>
      </c>
      <c r="D53" s="72" t="s">
        <v>36</v>
      </c>
      <c r="E53" s="52"/>
      <c r="F53" s="52"/>
      <c r="G53" s="24">
        <v>11024000</v>
      </c>
      <c r="H53" s="24">
        <v>8962000</v>
      </c>
      <c r="I53" s="64">
        <v>9777856.6400000006</v>
      </c>
    </row>
    <row r="54" spans="1:9" s="2" customFormat="1" ht="26.45" customHeight="1" x14ac:dyDescent="0.25">
      <c r="A54" s="72" t="s">
        <v>1</v>
      </c>
      <c r="B54" s="72" t="s">
        <v>2</v>
      </c>
      <c r="C54" s="72" t="s">
        <v>37</v>
      </c>
      <c r="D54" s="72" t="s">
        <v>38</v>
      </c>
      <c r="E54" s="52"/>
      <c r="F54" s="52"/>
      <c r="G54" s="24">
        <v>0</v>
      </c>
      <c r="H54" s="24">
        <v>0</v>
      </c>
      <c r="I54" s="64">
        <v>0</v>
      </c>
    </row>
    <row r="55" spans="1:9" s="2" customFormat="1" ht="60" x14ac:dyDescent="0.25">
      <c r="A55" s="72" t="s">
        <v>1</v>
      </c>
      <c r="B55" s="72" t="s">
        <v>2</v>
      </c>
      <c r="C55" s="72">
        <v>480301</v>
      </c>
      <c r="D55" s="72" t="s">
        <v>239</v>
      </c>
      <c r="E55" s="52"/>
      <c r="F55" s="52"/>
      <c r="G55" s="24">
        <v>0</v>
      </c>
      <c r="H55" s="24">
        <v>0</v>
      </c>
      <c r="I55" s="64">
        <v>0</v>
      </c>
    </row>
    <row r="56" spans="1:9" s="2" customFormat="1" x14ac:dyDescent="0.25">
      <c r="A56" s="91" t="s">
        <v>257</v>
      </c>
      <c r="B56" s="91"/>
      <c r="C56" s="91"/>
      <c r="D56" s="91"/>
      <c r="E56" s="91"/>
      <c r="F56" s="91"/>
      <c r="G56" s="25">
        <f>SUM(G34:G55)</f>
        <v>348209710</v>
      </c>
      <c r="H56" s="25">
        <f>SUM(H34:H55)</f>
        <v>226441820</v>
      </c>
      <c r="I56" s="77">
        <f>SUM(I34:I55)</f>
        <v>88806913.689999998</v>
      </c>
    </row>
    <row r="57" spans="1:9" s="2" customFormat="1" x14ac:dyDescent="0.25">
      <c r="A57" s="94" t="s">
        <v>272</v>
      </c>
      <c r="B57" s="94"/>
      <c r="C57" s="94"/>
      <c r="D57" s="94"/>
      <c r="E57" s="94"/>
      <c r="F57" s="94"/>
      <c r="G57" s="15">
        <f>G33+G56</f>
        <v>748071810</v>
      </c>
      <c r="H57" s="15">
        <f>H33+H56</f>
        <v>550995770</v>
      </c>
      <c r="I57" s="78">
        <f>I33+I56</f>
        <v>435393744.05999988</v>
      </c>
    </row>
    <row r="58" spans="1:9" s="2" customFormat="1" ht="15" customHeight="1" x14ac:dyDescent="0.25">
      <c r="A58" s="72" t="s">
        <v>59</v>
      </c>
      <c r="B58" s="76" t="s">
        <v>2</v>
      </c>
      <c r="C58" s="72" t="s">
        <v>60</v>
      </c>
      <c r="D58" s="72" t="s">
        <v>61</v>
      </c>
      <c r="E58" s="72" t="s">
        <v>62</v>
      </c>
      <c r="F58" s="72" t="s">
        <v>63</v>
      </c>
      <c r="G58" s="24">
        <v>32649000</v>
      </c>
      <c r="H58" s="24">
        <v>25500000</v>
      </c>
      <c r="I58" s="64">
        <v>24028870</v>
      </c>
    </row>
    <row r="59" spans="1:9" s="2" customFormat="1" ht="30" customHeight="1" x14ac:dyDescent="0.25">
      <c r="A59" s="72" t="s">
        <v>59</v>
      </c>
      <c r="B59" s="76" t="s">
        <v>2</v>
      </c>
      <c r="C59" s="72" t="s">
        <v>60</v>
      </c>
      <c r="D59" s="72" t="s">
        <v>61</v>
      </c>
      <c r="E59" s="72" t="s">
        <v>64</v>
      </c>
      <c r="F59" s="72" t="s">
        <v>65</v>
      </c>
      <c r="G59" s="24">
        <v>2000000</v>
      </c>
      <c r="H59" s="24">
        <v>1650000</v>
      </c>
      <c r="I59" s="64">
        <v>1351103</v>
      </c>
    </row>
    <row r="60" spans="1:9" s="2" customFormat="1" ht="15" customHeight="1" x14ac:dyDescent="0.25">
      <c r="A60" s="72" t="s">
        <v>59</v>
      </c>
      <c r="B60" s="76" t="s">
        <v>2</v>
      </c>
      <c r="C60" s="72" t="s">
        <v>60</v>
      </c>
      <c r="D60" s="72" t="s">
        <v>61</v>
      </c>
      <c r="E60" s="72" t="s">
        <v>66</v>
      </c>
      <c r="F60" s="72" t="s">
        <v>67</v>
      </c>
      <c r="G60" s="24">
        <v>100000</v>
      </c>
      <c r="H60" s="24">
        <v>80000</v>
      </c>
      <c r="I60" s="64">
        <v>26604.28</v>
      </c>
    </row>
    <row r="61" spans="1:9" s="2" customFormat="1" ht="15" customHeight="1" x14ac:dyDescent="0.25">
      <c r="A61" s="72" t="s">
        <v>59</v>
      </c>
      <c r="B61" s="76" t="s">
        <v>2</v>
      </c>
      <c r="C61" s="72" t="s">
        <v>60</v>
      </c>
      <c r="D61" s="72" t="s">
        <v>61</v>
      </c>
      <c r="E61" s="72">
        <v>100114</v>
      </c>
      <c r="F61" s="72" t="s">
        <v>240</v>
      </c>
      <c r="G61" s="24">
        <v>1000</v>
      </c>
      <c r="H61" s="24">
        <v>1000</v>
      </c>
      <c r="I61" s="64">
        <v>0</v>
      </c>
    </row>
    <row r="62" spans="1:9" s="2" customFormat="1" ht="15" customHeight="1" x14ac:dyDescent="0.25">
      <c r="A62" s="72" t="s">
        <v>59</v>
      </c>
      <c r="B62" s="76" t="s">
        <v>2</v>
      </c>
      <c r="C62" s="72" t="s">
        <v>60</v>
      </c>
      <c r="D62" s="72" t="s">
        <v>61</v>
      </c>
      <c r="E62" s="72">
        <v>100117</v>
      </c>
      <c r="F62" s="72" t="s">
        <v>241</v>
      </c>
      <c r="G62" s="24">
        <v>600000</v>
      </c>
      <c r="H62" s="24">
        <v>500000</v>
      </c>
      <c r="I62" s="64">
        <v>405806</v>
      </c>
    </row>
    <row r="63" spans="1:9" s="2" customFormat="1" ht="30" customHeight="1" x14ac:dyDescent="0.25">
      <c r="A63" s="72" t="s">
        <v>59</v>
      </c>
      <c r="B63" s="76" t="s">
        <v>2</v>
      </c>
      <c r="C63" s="72" t="s">
        <v>60</v>
      </c>
      <c r="D63" s="72" t="s">
        <v>61</v>
      </c>
      <c r="E63" s="72" t="s">
        <v>68</v>
      </c>
      <c r="F63" s="72" t="s">
        <v>69</v>
      </c>
      <c r="G63" s="24">
        <v>500000</v>
      </c>
      <c r="H63" s="24">
        <v>425000</v>
      </c>
      <c r="I63" s="64">
        <v>232036</v>
      </c>
    </row>
    <row r="64" spans="1:9" s="2" customFormat="1" ht="15" customHeight="1" x14ac:dyDescent="0.25">
      <c r="A64" s="72" t="s">
        <v>59</v>
      </c>
      <c r="B64" s="76" t="s">
        <v>2</v>
      </c>
      <c r="C64" s="72" t="s">
        <v>60</v>
      </c>
      <c r="D64" s="72" t="s">
        <v>61</v>
      </c>
      <c r="E64" s="72" t="s">
        <v>70</v>
      </c>
      <c r="F64" s="72" t="s">
        <v>71</v>
      </c>
      <c r="G64" s="24">
        <v>350000</v>
      </c>
      <c r="H64" s="24">
        <v>350000</v>
      </c>
      <c r="I64" s="64">
        <v>270400</v>
      </c>
    </row>
    <row r="65" spans="1:9" s="2" customFormat="1" ht="30" customHeight="1" x14ac:dyDescent="0.25">
      <c r="A65" s="72" t="s">
        <v>59</v>
      </c>
      <c r="B65" s="76" t="s">
        <v>2</v>
      </c>
      <c r="C65" s="72" t="s">
        <v>60</v>
      </c>
      <c r="D65" s="72" t="s">
        <v>61</v>
      </c>
      <c r="E65" s="72" t="s">
        <v>72</v>
      </c>
      <c r="F65" s="72" t="s">
        <v>73</v>
      </c>
      <c r="G65" s="24">
        <v>500000</v>
      </c>
      <c r="H65" s="24">
        <v>440000</v>
      </c>
      <c r="I65" s="64">
        <v>319743</v>
      </c>
    </row>
    <row r="66" spans="1:9" s="2" customFormat="1" ht="30" customHeight="1" x14ac:dyDescent="0.25">
      <c r="A66" s="72" t="s">
        <v>59</v>
      </c>
      <c r="B66" s="76" t="s">
        <v>2</v>
      </c>
      <c r="C66" s="72" t="s">
        <v>60</v>
      </c>
      <c r="D66" s="72" t="s">
        <v>61</v>
      </c>
      <c r="E66" s="72" t="s">
        <v>74</v>
      </c>
      <c r="F66" s="72" t="s">
        <v>75</v>
      </c>
      <c r="G66" s="24">
        <v>800000</v>
      </c>
      <c r="H66" s="24">
        <v>650000</v>
      </c>
      <c r="I66" s="64">
        <v>575714</v>
      </c>
    </row>
    <row r="67" spans="1:9" s="2" customFormat="1" ht="15" customHeight="1" x14ac:dyDescent="0.25">
      <c r="A67" s="72" t="s">
        <v>59</v>
      </c>
      <c r="B67" s="76" t="s">
        <v>2</v>
      </c>
      <c r="C67" s="72" t="s">
        <v>60</v>
      </c>
      <c r="D67" s="72" t="s">
        <v>61</v>
      </c>
      <c r="E67" s="72" t="s">
        <v>76</v>
      </c>
      <c r="F67" s="72" t="s">
        <v>77</v>
      </c>
      <c r="G67" s="24">
        <v>377000</v>
      </c>
      <c r="H67" s="24">
        <v>377000</v>
      </c>
      <c r="I67" s="64">
        <v>314226.75</v>
      </c>
    </row>
    <row r="68" spans="1:9" s="2" customFormat="1" ht="30" x14ac:dyDescent="0.25">
      <c r="A68" s="72" t="s">
        <v>59</v>
      </c>
      <c r="B68" s="76" t="s">
        <v>2</v>
      </c>
      <c r="C68" s="72" t="s">
        <v>60</v>
      </c>
      <c r="D68" s="72" t="s">
        <v>61</v>
      </c>
      <c r="E68" s="72">
        <v>200102</v>
      </c>
      <c r="F68" s="72" t="s">
        <v>152</v>
      </c>
      <c r="G68" s="24">
        <v>142000</v>
      </c>
      <c r="H68" s="24">
        <v>142000</v>
      </c>
      <c r="I68" s="64">
        <v>114226.09</v>
      </c>
    </row>
    <row r="69" spans="1:9" s="2" customFormat="1" ht="30" customHeight="1" x14ac:dyDescent="0.25">
      <c r="A69" s="72" t="s">
        <v>59</v>
      </c>
      <c r="B69" s="76" t="s">
        <v>2</v>
      </c>
      <c r="C69" s="72" t="s">
        <v>60</v>
      </c>
      <c r="D69" s="72" t="s">
        <v>61</v>
      </c>
      <c r="E69" s="72" t="s">
        <v>78</v>
      </c>
      <c r="F69" s="72" t="s">
        <v>79</v>
      </c>
      <c r="G69" s="24">
        <v>2116610</v>
      </c>
      <c r="H69" s="24">
        <v>1952990</v>
      </c>
      <c r="I69" s="64">
        <v>1760424.15</v>
      </c>
    </row>
    <row r="70" spans="1:9" s="2" customFormat="1" ht="15" customHeight="1" x14ac:dyDescent="0.25">
      <c r="A70" s="72" t="s">
        <v>59</v>
      </c>
      <c r="B70" s="76" t="s">
        <v>2</v>
      </c>
      <c r="C70" s="72" t="s">
        <v>60</v>
      </c>
      <c r="D70" s="72" t="s">
        <v>61</v>
      </c>
      <c r="E70" s="72" t="s">
        <v>80</v>
      </c>
      <c r="F70" s="72" t="s">
        <v>81</v>
      </c>
      <c r="G70" s="24">
        <v>107000</v>
      </c>
      <c r="H70" s="24">
        <v>98000</v>
      </c>
      <c r="I70" s="64">
        <v>72345.7</v>
      </c>
    </row>
    <row r="71" spans="1:9" s="2" customFormat="1" ht="15" customHeight="1" x14ac:dyDescent="0.25">
      <c r="A71" s="72" t="s">
        <v>59</v>
      </c>
      <c r="B71" s="76" t="s">
        <v>2</v>
      </c>
      <c r="C71" s="72" t="s">
        <v>60</v>
      </c>
      <c r="D71" s="72" t="s">
        <v>61</v>
      </c>
      <c r="E71" s="72">
        <v>200105</v>
      </c>
      <c r="F71" s="72" t="s">
        <v>208</v>
      </c>
      <c r="G71" s="24">
        <v>211000</v>
      </c>
      <c r="H71" s="24">
        <v>170000</v>
      </c>
      <c r="I71" s="64">
        <v>122556.96</v>
      </c>
    </row>
    <row r="72" spans="1:9" s="2" customFormat="1" ht="15" customHeight="1" x14ac:dyDescent="0.25">
      <c r="A72" s="72" t="s">
        <v>59</v>
      </c>
      <c r="B72" s="76" t="s">
        <v>2</v>
      </c>
      <c r="C72" s="72" t="s">
        <v>60</v>
      </c>
      <c r="D72" s="72" t="s">
        <v>61</v>
      </c>
      <c r="E72" s="72" t="s">
        <v>82</v>
      </c>
      <c r="F72" s="72" t="s">
        <v>83</v>
      </c>
      <c r="G72" s="24">
        <v>152000</v>
      </c>
      <c r="H72" s="24">
        <v>117000</v>
      </c>
      <c r="I72" s="64">
        <v>83545.63</v>
      </c>
    </row>
    <row r="73" spans="1:9" s="2" customFormat="1" ht="15" customHeight="1" x14ac:dyDescent="0.25">
      <c r="A73" s="72" t="s">
        <v>59</v>
      </c>
      <c r="B73" s="76" t="s">
        <v>2</v>
      </c>
      <c r="C73" s="72" t="s">
        <v>60</v>
      </c>
      <c r="D73" s="72" t="s">
        <v>61</v>
      </c>
      <c r="E73" s="72" t="s">
        <v>84</v>
      </c>
      <c r="F73" s="72" t="s">
        <v>85</v>
      </c>
      <c r="G73" s="24">
        <v>20000</v>
      </c>
      <c r="H73" s="24">
        <v>20000</v>
      </c>
      <c r="I73" s="64">
        <v>7373.83</v>
      </c>
    </row>
    <row r="74" spans="1:9" s="2" customFormat="1" ht="30" x14ac:dyDescent="0.25">
      <c r="A74" s="72" t="s">
        <v>59</v>
      </c>
      <c r="B74" s="76" t="s">
        <v>2</v>
      </c>
      <c r="C74" s="72" t="s">
        <v>60</v>
      </c>
      <c r="D74" s="72" t="s">
        <v>61</v>
      </c>
      <c r="E74" s="72" t="s">
        <v>86</v>
      </c>
      <c r="F74" s="72" t="s">
        <v>87</v>
      </c>
      <c r="G74" s="24">
        <v>226000</v>
      </c>
      <c r="H74" s="24">
        <v>173500</v>
      </c>
      <c r="I74" s="64">
        <v>151379.14000000001</v>
      </c>
    </row>
    <row r="75" spans="1:9" s="2" customFormat="1" ht="45" customHeight="1" x14ac:dyDescent="0.25">
      <c r="A75" s="72" t="s">
        <v>59</v>
      </c>
      <c r="B75" s="76" t="s">
        <v>2</v>
      </c>
      <c r="C75" s="72" t="s">
        <v>60</v>
      </c>
      <c r="D75" s="72" t="s">
        <v>61</v>
      </c>
      <c r="E75" s="72" t="s">
        <v>88</v>
      </c>
      <c r="F75" s="72" t="s">
        <v>89</v>
      </c>
      <c r="G75" s="24">
        <v>3430280</v>
      </c>
      <c r="H75" s="24">
        <v>2600600</v>
      </c>
      <c r="I75" s="64">
        <v>1346505.21</v>
      </c>
    </row>
    <row r="76" spans="1:9" s="2" customFormat="1" ht="45" customHeight="1" x14ac:dyDescent="0.25">
      <c r="A76" s="72" t="s">
        <v>59</v>
      </c>
      <c r="B76" s="76" t="s">
        <v>2</v>
      </c>
      <c r="C76" s="72" t="s">
        <v>60</v>
      </c>
      <c r="D76" s="72" t="s">
        <v>61</v>
      </c>
      <c r="E76" s="72" t="s">
        <v>90</v>
      </c>
      <c r="F76" s="72" t="s">
        <v>91</v>
      </c>
      <c r="G76" s="24">
        <v>225000</v>
      </c>
      <c r="H76" s="24">
        <v>210000</v>
      </c>
      <c r="I76" s="64">
        <v>155827.81</v>
      </c>
    </row>
    <row r="77" spans="1:9" s="2" customFormat="1" ht="15" customHeight="1" x14ac:dyDescent="0.25">
      <c r="A77" s="72" t="s">
        <v>59</v>
      </c>
      <c r="B77" s="76" t="s">
        <v>2</v>
      </c>
      <c r="C77" s="72" t="s">
        <v>60</v>
      </c>
      <c r="D77" s="72" t="s">
        <v>61</v>
      </c>
      <c r="E77" s="72">
        <v>200200</v>
      </c>
      <c r="F77" s="72" t="s">
        <v>140</v>
      </c>
      <c r="G77" s="24">
        <v>140000</v>
      </c>
      <c r="H77" s="24">
        <v>130000</v>
      </c>
      <c r="I77" s="64">
        <v>0</v>
      </c>
    </row>
    <row r="78" spans="1:9" s="2" customFormat="1" ht="15" customHeight="1" x14ac:dyDescent="0.25">
      <c r="A78" s="72" t="s">
        <v>59</v>
      </c>
      <c r="B78" s="76" t="s">
        <v>2</v>
      </c>
      <c r="C78" s="72" t="s">
        <v>60</v>
      </c>
      <c r="D78" s="72" t="s">
        <v>61</v>
      </c>
      <c r="E78" s="72" t="s">
        <v>92</v>
      </c>
      <c r="F78" s="72" t="s">
        <v>93</v>
      </c>
      <c r="G78" s="24">
        <v>127000</v>
      </c>
      <c r="H78" s="24">
        <v>127000</v>
      </c>
      <c r="I78" s="64">
        <v>103014.32</v>
      </c>
    </row>
    <row r="79" spans="1:9" s="2" customFormat="1" ht="30" customHeight="1" x14ac:dyDescent="0.25">
      <c r="A79" s="72" t="s">
        <v>59</v>
      </c>
      <c r="B79" s="76" t="s">
        <v>2</v>
      </c>
      <c r="C79" s="72" t="s">
        <v>60</v>
      </c>
      <c r="D79" s="72" t="s">
        <v>61</v>
      </c>
      <c r="E79" s="72" t="s">
        <v>94</v>
      </c>
      <c r="F79" s="72" t="s">
        <v>95</v>
      </c>
      <c r="G79" s="24">
        <v>40000</v>
      </c>
      <c r="H79" s="24">
        <v>40000</v>
      </c>
      <c r="I79" s="64">
        <v>13245.64</v>
      </c>
    </row>
    <row r="80" spans="1:9" s="2" customFormat="1" ht="15" customHeight="1" x14ac:dyDescent="0.25">
      <c r="A80" s="72" t="s">
        <v>59</v>
      </c>
      <c r="B80" s="76" t="s">
        <v>2</v>
      </c>
      <c r="C80" s="72" t="s">
        <v>60</v>
      </c>
      <c r="D80" s="72" t="s">
        <v>61</v>
      </c>
      <c r="E80" s="72">
        <v>200602</v>
      </c>
      <c r="F80" s="72" t="s">
        <v>228</v>
      </c>
      <c r="G80" s="24">
        <v>50000</v>
      </c>
      <c r="H80" s="24">
        <v>40000</v>
      </c>
      <c r="I80" s="64">
        <v>28008.86</v>
      </c>
    </row>
    <row r="81" spans="1:9" s="2" customFormat="1" ht="15" customHeight="1" x14ac:dyDescent="0.25">
      <c r="A81" s="72" t="s">
        <v>59</v>
      </c>
      <c r="B81" s="76" t="s">
        <v>2</v>
      </c>
      <c r="C81" s="72" t="s">
        <v>60</v>
      </c>
      <c r="D81" s="72" t="s">
        <v>61</v>
      </c>
      <c r="E81" s="72" t="s">
        <v>96</v>
      </c>
      <c r="F81" s="72" t="s">
        <v>97</v>
      </c>
      <c r="G81" s="24">
        <v>1690000</v>
      </c>
      <c r="H81" s="24">
        <v>1160000</v>
      </c>
      <c r="I81" s="64">
        <v>398126.58</v>
      </c>
    </row>
    <row r="82" spans="1:9" s="2" customFormat="1" ht="15" customHeight="1" x14ac:dyDescent="0.25">
      <c r="A82" s="72" t="s">
        <v>59</v>
      </c>
      <c r="B82" s="76" t="s">
        <v>2</v>
      </c>
      <c r="C82" s="72" t="s">
        <v>60</v>
      </c>
      <c r="D82" s="72" t="s">
        <v>61</v>
      </c>
      <c r="E82" s="72">
        <v>2013000</v>
      </c>
      <c r="F82" s="72" t="s">
        <v>184</v>
      </c>
      <c r="G82" s="24">
        <v>44000</v>
      </c>
      <c r="H82" s="24">
        <v>44000</v>
      </c>
      <c r="I82" s="64">
        <v>3309.51</v>
      </c>
    </row>
    <row r="83" spans="1:9" s="2" customFormat="1" ht="15" customHeight="1" x14ac:dyDescent="0.25">
      <c r="A83" s="72" t="s">
        <v>59</v>
      </c>
      <c r="B83" s="76" t="s">
        <v>2</v>
      </c>
      <c r="C83" s="72" t="s">
        <v>60</v>
      </c>
      <c r="D83" s="72" t="s">
        <v>61</v>
      </c>
      <c r="E83" s="72">
        <v>201400</v>
      </c>
      <c r="F83" s="72" t="s">
        <v>156</v>
      </c>
      <c r="G83" s="24">
        <v>28000</v>
      </c>
      <c r="H83" s="24">
        <v>28000</v>
      </c>
      <c r="I83" s="64">
        <v>7080</v>
      </c>
    </row>
    <row r="84" spans="1:9" s="2" customFormat="1" ht="75.75" customHeight="1" x14ac:dyDescent="0.25">
      <c r="A84" s="72" t="s">
        <v>59</v>
      </c>
      <c r="B84" s="76" t="s">
        <v>2</v>
      </c>
      <c r="C84" s="72" t="s">
        <v>60</v>
      </c>
      <c r="D84" s="72" t="s">
        <v>61</v>
      </c>
      <c r="E84" s="72" t="s">
        <v>98</v>
      </c>
      <c r="F84" s="72" t="s">
        <v>99</v>
      </c>
      <c r="G84" s="24">
        <v>150000</v>
      </c>
      <c r="H84" s="24">
        <v>150000</v>
      </c>
      <c r="I84" s="64">
        <v>24369.15</v>
      </c>
    </row>
    <row r="85" spans="1:9" s="2" customFormat="1" ht="15" customHeight="1" x14ac:dyDescent="0.25">
      <c r="A85" s="72" t="s">
        <v>59</v>
      </c>
      <c r="B85" s="76" t="s">
        <v>2</v>
      </c>
      <c r="C85" s="72" t="s">
        <v>60</v>
      </c>
      <c r="D85" s="72" t="s">
        <v>61</v>
      </c>
      <c r="E85" s="72" t="s">
        <v>100</v>
      </c>
      <c r="F85" s="72" t="s">
        <v>101</v>
      </c>
      <c r="G85" s="24">
        <v>200000</v>
      </c>
      <c r="H85" s="24">
        <v>170000</v>
      </c>
      <c r="I85" s="64">
        <v>18444.02</v>
      </c>
    </row>
    <row r="86" spans="1:9" s="2" customFormat="1" ht="15" customHeight="1" x14ac:dyDescent="0.25">
      <c r="A86" s="72" t="s">
        <v>59</v>
      </c>
      <c r="B86" s="76" t="s">
        <v>2</v>
      </c>
      <c r="C86" s="72" t="s">
        <v>60</v>
      </c>
      <c r="D86" s="72" t="s">
        <v>61</v>
      </c>
      <c r="E86" s="72">
        <v>203004</v>
      </c>
      <c r="F86" s="72" t="s">
        <v>158</v>
      </c>
      <c r="G86" s="24">
        <v>260000</v>
      </c>
      <c r="H86" s="24">
        <v>260000</v>
      </c>
      <c r="I86" s="64">
        <v>0</v>
      </c>
    </row>
    <row r="87" spans="1:9" s="2" customFormat="1" ht="60" x14ac:dyDescent="0.25">
      <c r="A87" s="72" t="s">
        <v>59</v>
      </c>
      <c r="B87" s="76" t="s">
        <v>2</v>
      </c>
      <c r="C87" s="72" t="s">
        <v>60</v>
      </c>
      <c r="D87" s="72" t="s">
        <v>61</v>
      </c>
      <c r="E87" s="72" t="s">
        <v>102</v>
      </c>
      <c r="F87" s="72" t="s">
        <v>103</v>
      </c>
      <c r="G87" s="24">
        <v>7100</v>
      </c>
      <c r="H87" s="24">
        <v>7000</v>
      </c>
      <c r="I87" s="64">
        <v>0</v>
      </c>
    </row>
    <row r="88" spans="1:9" s="2" customFormat="1" ht="30" customHeight="1" x14ac:dyDescent="0.25">
      <c r="A88" s="72" t="s">
        <v>59</v>
      </c>
      <c r="B88" s="76" t="s">
        <v>2</v>
      </c>
      <c r="C88" s="72" t="s">
        <v>60</v>
      </c>
      <c r="D88" s="72" t="s">
        <v>61</v>
      </c>
      <c r="E88" s="72" t="s">
        <v>104</v>
      </c>
      <c r="F88" s="72" t="s">
        <v>105</v>
      </c>
      <c r="G88" s="24">
        <v>300000</v>
      </c>
      <c r="H88" s="24">
        <v>300000</v>
      </c>
      <c r="I88" s="64">
        <v>194410.09</v>
      </c>
    </row>
    <row r="89" spans="1:9" s="2" customFormat="1" ht="15" customHeight="1" x14ac:dyDescent="0.25">
      <c r="A89" s="72" t="s">
        <v>59</v>
      </c>
      <c r="B89" s="76" t="s">
        <v>2</v>
      </c>
      <c r="C89" s="72" t="s">
        <v>60</v>
      </c>
      <c r="D89" s="72" t="s">
        <v>61</v>
      </c>
      <c r="E89" s="72" t="s">
        <v>106</v>
      </c>
      <c r="F89" s="72" t="s">
        <v>107</v>
      </c>
      <c r="G89" s="24">
        <v>1540000</v>
      </c>
      <c r="H89" s="24">
        <v>1540000</v>
      </c>
      <c r="I89" s="64">
        <v>184200.36</v>
      </c>
    </row>
    <row r="90" spans="1:9" s="2" customFormat="1" ht="45" customHeight="1" x14ac:dyDescent="0.25">
      <c r="A90" s="72" t="s">
        <v>59</v>
      </c>
      <c r="B90" s="76" t="s">
        <v>2</v>
      </c>
      <c r="C90" s="72" t="s">
        <v>60</v>
      </c>
      <c r="D90" s="72" t="s">
        <v>61</v>
      </c>
      <c r="E90" s="72" t="s">
        <v>108</v>
      </c>
      <c r="F90" s="72" t="s">
        <v>109</v>
      </c>
      <c r="G90" s="24">
        <v>160000</v>
      </c>
      <c r="H90" s="24">
        <v>135000</v>
      </c>
      <c r="I90" s="64">
        <v>108478</v>
      </c>
    </row>
    <row r="91" spans="1:9" s="2" customFormat="1" ht="75" x14ac:dyDescent="0.25">
      <c r="A91" s="72" t="s">
        <v>59</v>
      </c>
      <c r="B91" s="76" t="s">
        <v>2</v>
      </c>
      <c r="C91" s="72" t="s">
        <v>60</v>
      </c>
      <c r="D91" s="72" t="s">
        <v>61</v>
      </c>
      <c r="E91" s="72" t="s">
        <v>110</v>
      </c>
      <c r="F91" s="72" t="s">
        <v>111</v>
      </c>
      <c r="G91" s="24">
        <v>-242990</v>
      </c>
      <c r="H91" s="24">
        <v>-242990</v>
      </c>
      <c r="I91" s="64">
        <v>-287045.71000000002</v>
      </c>
    </row>
    <row r="92" spans="1:9" s="2" customFormat="1" x14ac:dyDescent="0.25">
      <c r="A92" s="93" t="s">
        <v>258</v>
      </c>
      <c r="B92" s="93"/>
      <c r="C92" s="93"/>
      <c r="D92" s="93"/>
      <c r="E92" s="93"/>
      <c r="F92" s="93"/>
      <c r="G92" s="24">
        <f>SUM(G58:G91)</f>
        <v>49000000</v>
      </c>
      <c r="H92" s="24">
        <f t="shared" ref="H92:I92" si="1">SUM(H58:H91)</f>
        <v>39345100</v>
      </c>
      <c r="I92" s="69">
        <f t="shared" si="1"/>
        <v>32134328.369999994</v>
      </c>
    </row>
    <row r="93" spans="1:9" s="2" customFormat="1" ht="45" x14ac:dyDescent="0.25">
      <c r="A93" s="72" t="s">
        <v>59</v>
      </c>
      <c r="B93" s="72" t="s">
        <v>2</v>
      </c>
      <c r="C93" s="72">
        <v>540500</v>
      </c>
      <c r="D93" s="72" t="s">
        <v>244</v>
      </c>
      <c r="E93" s="72">
        <v>500400</v>
      </c>
      <c r="F93" s="72" t="s">
        <v>244</v>
      </c>
      <c r="G93" s="24">
        <v>134870</v>
      </c>
      <c r="H93" s="24">
        <v>134870</v>
      </c>
      <c r="I93" s="64">
        <v>0</v>
      </c>
    </row>
    <row r="94" spans="1:9" s="2" customFormat="1" ht="45" customHeight="1" x14ac:dyDescent="0.25">
      <c r="A94" s="72" t="s">
        <v>59</v>
      </c>
      <c r="B94" s="72" t="s">
        <v>2</v>
      </c>
      <c r="C94" s="72" t="s">
        <v>112</v>
      </c>
      <c r="D94" s="72" t="s">
        <v>113</v>
      </c>
      <c r="E94" s="72" t="s">
        <v>114</v>
      </c>
      <c r="F94" s="72" t="s">
        <v>115</v>
      </c>
      <c r="G94" s="24">
        <v>4379000</v>
      </c>
      <c r="H94" s="24">
        <v>3551900</v>
      </c>
      <c r="I94" s="64">
        <v>3356500</v>
      </c>
    </row>
    <row r="95" spans="1:9" s="2" customFormat="1" ht="105" x14ac:dyDescent="0.25">
      <c r="A95" s="72" t="s">
        <v>59</v>
      </c>
      <c r="B95" s="72" t="s">
        <v>2</v>
      </c>
      <c r="C95" s="72" t="s">
        <v>116</v>
      </c>
      <c r="D95" s="72" t="s">
        <v>117</v>
      </c>
      <c r="E95" s="72" t="s">
        <v>118</v>
      </c>
      <c r="F95" s="72" t="s">
        <v>119</v>
      </c>
      <c r="G95" s="24">
        <v>400000</v>
      </c>
      <c r="H95" s="24">
        <v>400000</v>
      </c>
      <c r="I95" s="64">
        <v>231778.36</v>
      </c>
    </row>
    <row r="96" spans="1:9" s="2" customFormat="1" ht="30" customHeight="1" x14ac:dyDescent="0.25">
      <c r="A96" s="72" t="s">
        <v>59</v>
      </c>
      <c r="B96" s="72" t="s">
        <v>2</v>
      </c>
      <c r="C96" s="72" t="s">
        <v>116</v>
      </c>
      <c r="D96" s="72" t="s">
        <v>117</v>
      </c>
      <c r="E96" s="72">
        <v>203030</v>
      </c>
      <c r="F96" s="72" t="s">
        <v>105</v>
      </c>
      <c r="G96" s="24">
        <v>5000000</v>
      </c>
      <c r="H96" s="24">
        <v>3700000</v>
      </c>
      <c r="I96" s="64">
        <v>1794831.9</v>
      </c>
    </row>
    <row r="97" spans="1:9" s="2" customFormat="1" ht="105" x14ac:dyDescent="0.25">
      <c r="A97" s="72" t="s">
        <v>59</v>
      </c>
      <c r="B97" s="72" t="s">
        <v>2</v>
      </c>
      <c r="C97" s="72" t="s">
        <v>116</v>
      </c>
      <c r="D97" s="72" t="s">
        <v>117</v>
      </c>
      <c r="E97" s="72">
        <v>510124</v>
      </c>
      <c r="F97" s="72" t="s">
        <v>345</v>
      </c>
      <c r="G97" s="24">
        <v>365130</v>
      </c>
      <c r="H97" s="24">
        <v>365130</v>
      </c>
      <c r="I97" s="64">
        <v>365130</v>
      </c>
    </row>
    <row r="98" spans="1:9" s="2" customFormat="1" ht="45" customHeight="1" x14ac:dyDescent="0.25">
      <c r="A98" s="72" t="s">
        <v>59</v>
      </c>
      <c r="B98" s="72" t="s">
        <v>2</v>
      </c>
      <c r="C98" s="72" t="s">
        <v>116</v>
      </c>
      <c r="D98" s="72" t="s">
        <v>117</v>
      </c>
      <c r="E98" s="72" t="s">
        <v>121</v>
      </c>
      <c r="F98" s="72" t="s">
        <v>122</v>
      </c>
      <c r="G98" s="24">
        <v>13465000</v>
      </c>
      <c r="H98" s="24">
        <v>10098600</v>
      </c>
      <c r="I98" s="64">
        <v>10098597</v>
      </c>
    </row>
    <row r="99" spans="1:9" s="2" customFormat="1" x14ac:dyDescent="0.25">
      <c r="A99" s="93" t="s">
        <v>259</v>
      </c>
      <c r="B99" s="93"/>
      <c r="C99" s="93"/>
      <c r="D99" s="93"/>
      <c r="E99" s="93"/>
      <c r="F99" s="93"/>
      <c r="G99" s="24">
        <f>SUM(G93:G98)</f>
        <v>23744000</v>
      </c>
      <c r="H99" s="24">
        <f>SUM(H93:H98)</f>
        <v>18250500</v>
      </c>
      <c r="I99" s="69">
        <f>SUM(I93:I98)</f>
        <v>15846837.26</v>
      </c>
    </row>
    <row r="100" spans="1:9" s="2" customFormat="1" ht="45" x14ac:dyDescent="0.25">
      <c r="A100" s="72" t="s">
        <v>59</v>
      </c>
      <c r="B100" s="72" t="s">
        <v>2</v>
      </c>
      <c r="C100" s="72" t="s">
        <v>123</v>
      </c>
      <c r="D100" s="72" t="s">
        <v>124</v>
      </c>
      <c r="E100" s="72" t="s">
        <v>125</v>
      </c>
      <c r="F100" s="72" t="s">
        <v>126</v>
      </c>
      <c r="G100" s="24">
        <v>27000</v>
      </c>
      <c r="H100" s="24">
        <v>26000</v>
      </c>
      <c r="I100" s="64">
        <v>12843</v>
      </c>
    </row>
    <row r="101" spans="1:9" s="2" customFormat="1" ht="45" x14ac:dyDescent="0.25">
      <c r="A101" s="72" t="s">
        <v>59</v>
      </c>
      <c r="B101" s="72" t="s">
        <v>2</v>
      </c>
      <c r="C101" s="72" t="s">
        <v>123</v>
      </c>
      <c r="D101" s="72" t="s">
        <v>124</v>
      </c>
      <c r="E101" s="72" t="s">
        <v>127</v>
      </c>
      <c r="F101" s="72" t="s">
        <v>128</v>
      </c>
      <c r="G101" s="24">
        <v>16283000</v>
      </c>
      <c r="H101" s="24">
        <v>12809000</v>
      </c>
      <c r="I101" s="64">
        <v>6060401.1600000001</v>
      </c>
    </row>
    <row r="102" spans="1:9" s="2" customFormat="1" x14ac:dyDescent="0.25">
      <c r="A102" s="93" t="s">
        <v>260</v>
      </c>
      <c r="B102" s="93"/>
      <c r="C102" s="93"/>
      <c r="D102" s="93"/>
      <c r="E102" s="93"/>
      <c r="F102" s="93"/>
      <c r="G102" s="24">
        <f>SUM(G100:G101)</f>
        <v>16310000</v>
      </c>
      <c r="H102" s="24">
        <f t="shared" ref="H102:I102" si="2">SUM(H100:H101)</f>
        <v>12835000</v>
      </c>
      <c r="I102" s="69">
        <f t="shared" si="2"/>
        <v>6073244.1600000001</v>
      </c>
    </row>
    <row r="103" spans="1:9" s="2" customFormat="1" ht="15" customHeight="1" x14ac:dyDescent="0.25">
      <c r="A103" s="72" t="s">
        <v>59</v>
      </c>
      <c r="B103" s="72" t="s">
        <v>2</v>
      </c>
      <c r="C103" s="72" t="s">
        <v>129</v>
      </c>
      <c r="D103" s="72" t="s">
        <v>130</v>
      </c>
      <c r="E103" s="72">
        <v>200101</v>
      </c>
      <c r="F103" s="72" t="s">
        <v>77</v>
      </c>
      <c r="G103" s="24">
        <v>60000</v>
      </c>
      <c r="H103" s="24">
        <v>60000</v>
      </c>
      <c r="I103" s="64">
        <v>55465.41</v>
      </c>
    </row>
    <row r="104" spans="1:9" s="2" customFormat="1" ht="30" customHeight="1" x14ac:dyDescent="0.25">
      <c r="A104" s="72" t="s">
        <v>59</v>
      </c>
      <c r="B104" s="72" t="s">
        <v>2</v>
      </c>
      <c r="C104" s="72" t="s">
        <v>129</v>
      </c>
      <c r="D104" s="72" t="s">
        <v>130</v>
      </c>
      <c r="E104" s="72">
        <v>200102</v>
      </c>
      <c r="F104" s="72" t="s">
        <v>152</v>
      </c>
      <c r="G104" s="24">
        <v>14600</v>
      </c>
      <c r="H104" s="24">
        <v>14600</v>
      </c>
      <c r="I104" s="64">
        <v>14530.5</v>
      </c>
    </row>
    <row r="105" spans="1:9" s="2" customFormat="1" ht="30" customHeight="1" x14ac:dyDescent="0.25">
      <c r="A105" s="72" t="s">
        <v>59</v>
      </c>
      <c r="B105" s="72" t="s">
        <v>2</v>
      </c>
      <c r="C105" s="72" t="s">
        <v>129</v>
      </c>
      <c r="D105" s="72" t="s">
        <v>130</v>
      </c>
      <c r="E105" s="72" t="s">
        <v>78</v>
      </c>
      <c r="F105" s="72" t="s">
        <v>79</v>
      </c>
      <c r="G105" s="24">
        <v>100000</v>
      </c>
      <c r="H105" s="24">
        <v>85000</v>
      </c>
      <c r="I105" s="64">
        <v>47327.85</v>
      </c>
    </row>
    <row r="106" spans="1:9" s="2" customFormat="1" ht="15" customHeight="1" x14ac:dyDescent="0.25">
      <c r="A106" s="72" t="s">
        <v>59</v>
      </c>
      <c r="B106" s="72" t="s">
        <v>2</v>
      </c>
      <c r="C106" s="72" t="s">
        <v>129</v>
      </c>
      <c r="D106" s="72" t="s">
        <v>130</v>
      </c>
      <c r="E106" s="72" t="s">
        <v>80</v>
      </c>
      <c r="F106" s="72" t="s">
        <v>81</v>
      </c>
      <c r="G106" s="24">
        <v>10000</v>
      </c>
      <c r="H106" s="24">
        <v>9000</v>
      </c>
      <c r="I106" s="64">
        <v>7277.89</v>
      </c>
    </row>
    <row r="107" spans="1:9" s="2" customFormat="1" ht="15" customHeight="1" x14ac:dyDescent="0.25">
      <c r="A107" s="72" t="s">
        <v>59</v>
      </c>
      <c r="B107" s="72" t="s">
        <v>2</v>
      </c>
      <c r="C107" s="72" t="s">
        <v>129</v>
      </c>
      <c r="D107" s="72" t="s">
        <v>130</v>
      </c>
      <c r="E107" s="72">
        <v>200105</v>
      </c>
      <c r="F107" s="72" t="s">
        <v>208</v>
      </c>
      <c r="G107" s="24">
        <v>20000</v>
      </c>
      <c r="H107" s="24">
        <v>15500</v>
      </c>
      <c r="I107" s="64">
        <v>12347.72</v>
      </c>
    </row>
    <row r="108" spans="1:9" s="2" customFormat="1" ht="15" customHeight="1" x14ac:dyDescent="0.25">
      <c r="A108" s="72" t="s">
        <v>59</v>
      </c>
      <c r="B108" s="72" t="s">
        <v>2</v>
      </c>
      <c r="C108" s="72" t="s">
        <v>129</v>
      </c>
      <c r="D108" s="72" t="s">
        <v>130</v>
      </c>
      <c r="E108" s="72">
        <v>200106</v>
      </c>
      <c r="F108" s="72" t="s">
        <v>83</v>
      </c>
      <c r="G108" s="24">
        <v>1100</v>
      </c>
      <c r="H108" s="24">
        <v>1100</v>
      </c>
      <c r="I108" s="64">
        <v>715.01</v>
      </c>
    </row>
    <row r="109" spans="1:9" s="2" customFormat="1" ht="30" customHeight="1" x14ac:dyDescent="0.25">
      <c r="A109" s="72" t="s">
        <v>59</v>
      </c>
      <c r="B109" s="72" t="s">
        <v>2</v>
      </c>
      <c r="C109" s="72" t="s">
        <v>129</v>
      </c>
      <c r="D109" s="72" t="s">
        <v>130</v>
      </c>
      <c r="E109" s="72" t="s">
        <v>86</v>
      </c>
      <c r="F109" s="72" t="s">
        <v>87</v>
      </c>
      <c r="G109" s="24">
        <v>14900</v>
      </c>
      <c r="H109" s="24">
        <v>12750</v>
      </c>
      <c r="I109" s="64">
        <v>7775.09</v>
      </c>
    </row>
    <row r="110" spans="1:9" s="2" customFormat="1" ht="45" customHeight="1" x14ac:dyDescent="0.25">
      <c r="A110" s="72" t="s">
        <v>59</v>
      </c>
      <c r="B110" s="72" t="s">
        <v>2</v>
      </c>
      <c r="C110" s="72" t="s">
        <v>129</v>
      </c>
      <c r="D110" s="72" t="s">
        <v>130</v>
      </c>
      <c r="E110" s="72" t="s">
        <v>88</v>
      </c>
      <c r="F110" s="72" t="s">
        <v>89</v>
      </c>
      <c r="G110" s="24">
        <v>316600</v>
      </c>
      <c r="H110" s="24">
        <v>232000</v>
      </c>
      <c r="I110" s="64">
        <v>205322.47</v>
      </c>
    </row>
    <row r="111" spans="1:9" s="2" customFormat="1" ht="45" customHeight="1" x14ac:dyDescent="0.25">
      <c r="A111" s="72" t="s">
        <v>59</v>
      </c>
      <c r="B111" s="72" t="s">
        <v>2</v>
      </c>
      <c r="C111" s="72" t="s">
        <v>129</v>
      </c>
      <c r="D111" s="72" t="s">
        <v>130</v>
      </c>
      <c r="E111" s="72" t="s">
        <v>90</v>
      </c>
      <c r="F111" s="72" t="s">
        <v>91</v>
      </c>
      <c r="G111" s="24">
        <v>5900</v>
      </c>
      <c r="H111" s="24">
        <v>5900</v>
      </c>
      <c r="I111" s="64">
        <v>1661.33</v>
      </c>
    </row>
    <row r="112" spans="1:9" s="2" customFormat="1" ht="45" customHeight="1" x14ac:dyDescent="0.25">
      <c r="A112" s="72" t="s">
        <v>59</v>
      </c>
      <c r="B112" s="72" t="s">
        <v>2</v>
      </c>
      <c r="C112" s="72" t="s">
        <v>129</v>
      </c>
      <c r="D112" s="72" t="s">
        <v>130</v>
      </c>
      <c r="E112" s="72">
        <v>200503</v>
      </c>
      <c r="F112" s="72" t="s">
        <v>216</v>
      </c>
      <c r="G112" s="24">
        <v>600</v>
      </c>
      <c r="H112" s="24">
        <v>600</v>
      </c>
      <c r="I112" s="64">
        <v>486.89</v>
      </c>
    </row>
    <row r="113" spans="1:11" s="2" customFormat="1" ht="15" customHeight="1" x14ac:dyDescent="0.25">
      <c r="A113" s="72" t="s">
        <v>59</v>
      </c>
      <c r="B113" s="72" t="s">
        <v>2</v>
      </c>
      <c r="C113" s="72" t="s">
        <v>129</v>
      </c>
      <c r="D113" s="72" t="s">
        <v>130</v>
      </c>
      <c r="E113" s="72" t="s">
        <v>92</v>
      </c>
      <c r="F113" s="72" t="s">
        <v>93</v>
      </c>
      <c r="G113" s="24">
        <v>15600</v>
      </c>
      <c r="H113" s="24">
        <v>15600</v>
      </c>
      <c r="I113" s="64">
        <v>7140.43</v>
      </c>
    </row>
    <row r="114" spans="1:11" s="2" customFormat="1" ht="30" x14ac:dyDescent="0.25">
      <c r="A114" s="72" t="s">
        <v>59</v>
      </c>
      <c r="B114" s="72" t="s">
        <v>2</v>
      </c>
      <c r="C114" s="72" t="s">
        <v>129</v>
      </c>
      <c r="D114" s="72" t="s">
        <v>130</v>
      </c>
      <c r="E114" s="72">
        <v>203030</v>
      </c>
      <c r="F114" s="72" t="s">
        <v>105</v>
      </c>
      <c r="G114" s="24">
        <v>3700</v>
      </c>
      <c r="H114" s="24">
        <v>3700</v>
      </c>
      <c r="I114" s="64">
        <v>0</v>
      </c>
    </row>
    <row r="115" spans="1:11" s="2" customFormat="1" x14ac:dyDescent="0.25">
      <c r="A115" s="95" t="s">
        <v>261</v>
      </c>
      <c r="B115" s="95"/>
      <c r="C115" s="95"/>
      <c r="D115" s="95"/>
      <c r="E115" s="95"/>
      <c r="F115" s="95"/>
      <c r="G115" s="53">
        <f>SUM(G103:G114)</f>
        <v>563000</v>
      </c>
      <c r="H115" s="53">
        <f t="shared" ref="H115:I115" si="3">SUM(H103:H114)</f>
        <v>455750</v>
      </c>
      <c r="I115" s="79">
        <f t="shared" si="3"/>
        <v>360050.59</v>
      </c>
    </row>
    <row r="116" spans="1:11" s="2" customFormat="1" ht="45" x14ac:dyDescent="0.25">
      <c r="A116" s="72" t="s">
        <v>59</v>
      </c>
      <c r="B116" s="72" t="s">
        <v>2</v>
      </c>
      <c r="C116" s="72" t="s">
        <v>133</v>
      </c>
      <c r="D116" s="72" t="s">
        <v>134</v>
      </c>
      <c r="E116" s="72">
        <v>20101</v>
      </c>
      <c r="F116" s="72" t="s">
        <v>77</v>
      </c>
      <c r="G116" s="24">
        <v>36700</v>
      </c>
      <c r="H116" s="24">
        <v>36700</v>
      </c>
      <c r="I116" s="64">
        <v>35034.089999999997</v>
      </c>
    </row>
    <row r="117" spans="1:11" s="2" customFormat="1" ht="45" x14ac:dyDescent="0.25">
      <c r="A117" s="72" t="s">
        <v>59</v>
      </c>
      <c r="B117" s="72" t="s">
        <v>2</v>
      </c>
      <c r="C117" s="72" t="s">
        <v>133</v>
      </c>
      <c r="D117" s="72" t="s">
        <v>134</v>
      </c>
      <c r="E117" s="72">
        <v>200102</v>
      </c>
      <c r="F117" s="72" t="s">
        <v>152</v>
      </c>
      <c r="G117" s="24">
        <v>4690</v>
      </c>
      <c r="H117" s="24">
        <v>4690</v>
      </c>
      <c r="I117" s="64">
        <v>4396.22</v>
      </c>
    </row>
    <row r="118" spans="1:11" s="2" customFormat="1" ht="45" x14ac:dyDescent="0.25">
      <c r="A118" s="72" t="s">
        <v>59</v>
      </c>
      <c r="B118" s="72" t="s">
        <v>2</v>
      </c>
      <c r="C118" s="72" t="s">
        <v>133</v>
      </c>
      <c r="D118" s="72" t="s">
        <v>134</v>
      </c>
      <c r="E118" s="72" t="s">
        <v>78</v>
      </c>
      <c r="F118" s="72" t="s">
        <v>79</v>
      </c>
      <c r="G118" s="24">
        <v>140000</v>
      </c>
      <c r="H118" s="24">
        <v>140000</v>
      </c>
      <c r="I118" s="64">
        <v>83802.710000000006</v>
      </c>
    </row>
    <row r="119" spans="1:11" s="2" customFormat="1" ht="45" x14ac:dyDescent="0.25">
      <c r="A119" s="72" t="s">
        <v>59</v>
      </c>
      <c r="B119" s="72" t="s">
        <v>2</v>
      </c>
      <c r="C119" s="72" t="s">
        <v>133</v>
      </c>
      <c r="D119" s="72" t="s">
        <v>134</v>
      </c>
      <c r="E119" s="72" t="s">
        <v>80</v>
      </c>
      <c r="F119" s="72" t="s">
        <v>81</v>
      </c>
      <c r="G119" s="24">
        <v>15000</v>
      </c>
      <c r="H119" s="24">
        <v>15000</v>
      </c>
      <c r="I119" s="64">
        <v>12530.91</v>
      </c>
    </row>
    <row r="120" spans="1:11" s="2" customFormat="1" ht="45" x14ac:dyDescent="0.25">
      <c r="A120" s="72" t="s">
        <v>59</v>
      </c>
      <c r="B120" s="72" t="s">
        <v>2</v>
      </c>
      <c r="C120" s="72" t="s">
        <v>133</v>
      </c>
      <c r="D120" s="72" t="s">
        <v>134</v>
      </c>
      <c r="E120" s="72">
        <v>200105</v>
      </c>
      <c r="F120" s="72" t="s">
        <v>208</v>
      </c>
      <c r="G120" s="24">
        <v>100000</v>
      </c>
      <c r="H120" s="24">
        <v>85000</v>
      </c>
      <c r="I120" s="64">
        <v>34324.42</v>
      </c>
    </row>
    <row r="121" spans="1:11" s="2" customFormat="1" ht="45" x14ac:dyDescent="0.25">
      <c r="A121" s="72" t="s">
        <v>59</v>
      </c>
      <c r="B121" s="72" t="s">
        <v>2</v>
      </c>
      <c r="C121" s="72" t="s">
        <v>133</v>
      </c>
      <c r="D121" s="72" t="s">
        <v>134</v>
      </c>
      <c r="E121" s="72" t="s">
        <v>82</v>
      </c>
      <c r="F121" s="72" t="s">
        <v>83</v>
      </c>
      <c r="G121" s="24">
        <v>68200</v>
      </c>
      <c r="H121" s="24">
        <v>55000</v>
      </c>
      <c r="I121" s="64">
        <v>0</v>
      </c>
    </row>
    <row r="122" spans="1:11" s="2" customFormat="1" ht="45" x14ac:dyDescent="0.25">
      <c r="A122" s="72" t="s">
        <v>59</v>
      </c>
      <c r="B122" s="72" t="s">
        <v>2</v>
      </c>
      <c r="C122" s="72" t="s">
        <v>133</v>
      </c>
      <c r="D122" s="72" t="s">
        <v>134</v>
      </c>
      <c r="E122" s="72" t="s">
        <v>86</v>
      </c>
      <c r="F122" s="72" t="s">
        <v>87</v>
      </c>
      <c r="G122" s="24">
        <v>40000</v>
      </c>
      <c r="H122" s="24">
        <v>30000</v>
      </c>
      <c r="I122" s="64">
        <v>10892.86</v>
      </c>
    </row>
    <row r="123" spans="1:11" s="2" customFormat="1" ht="45" customHeight="1" x14ac:dyDescent="0.25">
      <c r="A123" s="72" t="s">
        <v>59</v>
      </c>
      <c r="B123" s="72" t="s">
        <v>2</v>
      </c>
      <c r="C123" s="72" t="s">
        <v>133</v>
      </c>
      <c r="D123" s="72" t="s">
        <v>134</v>
      </c>
      <c r="E123" s="72" t="s">
        <v>88</v>
      </c>
      <c r="F123" s="72" t="s">
        <v>89</v>
      </c>
      <c r="G123" s="24">
        <v>60100</v>
      </c>
      <c r="H123" s="24">
        <v>58000</v>
      </c>
      <c r="I123" s="64">
        <v>30593.48</v>
      </c>
    </row>
    <row r="124" spans="1:11" s="2" customFormat="1" ht="45" customHeight="1" x14ac:dyDescent="0.25">
      <c r="A124" s="72" t="s">
        <v>59</v>
      </c>
      <c r="B124" s="72" t="s">
        <v>2</v>
      </c>
      <c r="C124" s="72" t="s">
        <v>133</v>
      </c>
      <c r="D124" s="72" t="s">
        <v>134</v>
      </c>
      <c r="E124" s="72">
        <v>200130</v>
      </c>
      <c r="F124" s="72" t="s">
        <v>91</v>
      </c>
      <c r="G124" s="24">
        <v>206700</v>
      </c>
      <c r="H124" s="24">
        <v>160000</v>
      </c>
      <c r="I124" s="64">
        <v>58423.93</v>
      </c>
    </row>
    <row r="125" spans="1:11" s="2" customFormat="1" ht="45" x14ac:dyDescent="0.25">
      <c r="A125" s="72" t="s">
        <v>59</v>
      </c>
      <c r="B125" s="72" t="s">
        <v>2</v>
      </c>
      <c r="C125" s="72" t="s">
        <v>133</v>
      </c>
      <c r="D125" s="72" t="s">
        <v>134</v>
      </c>
      <c r="E125" s="72">
        <v>200200</v>
      </c>
      <c r="F125" s="72" t="s">
        <v>140</v>
      </c>
      <c r="G125" s="24">
        <v>320200</v>
      </c>
      <c r="H125" s="24">
        <v>320200</v>
      </c>
      <c r="I125" s="64">
        <v>63495.68</v>
      </c>
    </row>
    <row r="126" spans="1:11" s="2" customFormat="1" ht="45" x14ac:dyDescent="0.25">
      <c r="A126" s="72" t="s">
        <v>59</v>
      </c>
      <c r="B126" s="72" t="s">
        <v>2</v>
      </c>
      <c r="C126" s="72" t="s">
        <v>133</v>
      </c>
      <c r="D126" s="72" t="s">
        <v>134</v>
      </c>
      <c r="E126" s="72" t="s">
        <v>92</v>
      </c>
      <c r="F126" s="72" t="s">
        <v>93</v>
      </c>
      <c r="G126" s="24">
        <v>229410</v>
      </c>
      <c r="H126" s="24">
        <v>229410</v>
      </c>
      <c r="I126" s="64">
        <v>71278.710000000006</v>
      </c>
    </row>
    <row r="127" spans="1:11" s="2" customFormat="1" ht="45" x14ac:dyDescent="0.25">
      <c r="A127" s="72" t="s">
        <v>59</v>
      </c>
      <c r="B127" s="72" t="s">
        <v>2</v>
      </c>
      <c r="C127" s="72" t="s">
        <v>133</v>
      </c>
      <c r="D127" s="72" t="s">
        <v>134</v>
      </c>
      <c r="E127" s="72">
        <v>201300</v>
      </c>
      <c r="F127" s="72" t="s">
        <v>184</v>
      </c>
      <c r="G127" s="24">
        <v>20000</v>
      </c>
      <c r="H127" s="24">
        <v>20000</v>
      </c>
      <c r="I127" s="64">
        <v>0</v>
      </c>
      <c r="J127" s="80"/>
      <c r="K127" s="80"/>
    </row>
    <row r="128" spans="1:11" s="2" customFormat="1" ht="60" x14ac:dyDescent="0.25">
      <c r="A128" s="72" t="s">
        <v>59</v>
      </c>
      <c r="B128" s="72" t="s">
        <v>2</v>
      </c>
      <c r="C128" s="72">
        <v>615000</v>
      </c>
      <c r="D128" s="72" t="s">
        <v>354</v>
      </c>
      <c r="E128" s="72">
        <v>20101</v>
      </c>
      <c r="F128" s="72" t="s">
        <v>77</v>
      </c>
      <c r="G128" s="24">
        <v>9000</v>
      </c>
      <c r="H128" s="24">
        <v>9000</v>
      </c>
      <c r="I128" s="64">
        <v>5954.58</v>
      </c>
    </row>
    <row r="129" spans="1:9" s="2" customFormat="1" ht="60" x14ac:dyDescent="0.25">
      <c r="A129" s="72" t="s">
        <v>59</v>
      </c>
      <c r="B129" s="72" t="s">
        <v>2</v>
      </c>
      <c r="C129" s="72">
        <v>615000</v>
      </c>
      <c r="D129" s="72" t="s">
        <v>354</v>
      </c>
      <c r="E129" s="72">
        <v>200102</v>
      </c>
      <c r="F129" s="72" t="s">
        <v>152</v>
      </c>
      <c r="G129" s="24">
        <v>4000</v>
      </c>
      <c r="H129" s="24">
        <v>4000</v>
      </c>
      <c r="I129" s="64">
        <v>2843.71</v>
      </c>
    </row>
    <row r="130" spans="1:9" s="2" customFormat="1" ht="60" x14ac:dyDescent="0.25">
      <c r="A130" s="72" t="s">
        <v>59</v>
      </c>
      <c r="B130" s="72" t="s">
        <v>2</v>
      </c>
      <c r="C130" s="72">
        <v>615000</v>
      </c>
      <c r="D130" s="72" t="s">
        <v>354</v>
      </c>
      <c r="E130" s="72" t="s">
        <v>88</v>
      </c>
      <c r="F130" s="72" t="s">
        <v>89</v>
      </c>
      <c r="G130" s="24">
        <v>61000</v>
      </c>
      <c r="H130" s="24">
        <v>51500</v>
      </c>
      <c r="I130" s="64">
        <v>32641.24</v>
      </c>
    </row>
    <row r="131" spans="1:9" s="2" customFormat="1" ht="60" x14ac:dyDescent="0.25">
      <c r="A131" s="72" t="s">
        <v>59</v>
      </c>
      <c r="B131" s="72" t="s">
        <v>2</v>
      </c>
      <c r="C131" s="72">
        <v>615000</v>
      </c>
      <c r="D131" s="72" t="s">
        <v>354</v>
      </c>
      <c r="E131" s="72">
        <v>200130</v>
      </c>
      <c r="F131" s="72" t="s">
        <v>91</v>
      </c>
      <c r="G131" s="24">
        <v>8000</v>
      </c>
      <c r="H131" s="24">
        <v>8000</v>
      </c>
      <c r="I131" s="64">
        <v>0</v>
      </c>
    </row>
    <row r="132" spans="1:9" s="2" customFormat="1" ht="60" x14ac:dyDescent="0.25">
      <c r="A132" s="72" t="s">
        <v>59</v>
      </c>
      <c r="B132" s="72" t="s">
        <v>2</v>
      </c>
      <c r="C132" s="72">
        <v>615000</v>
      </c>
      <c r="D132" s="72" t="s">
        <v>354</v>
      </c>
      <c r="E132" s="72" t="s">
        <v>92</v>
      </c>
      <c r="F132" s="72" t="s">
        <v>93</v>
      </c>
      <c r="G132" s="24">
        <v>5100</v>
      </c>
      <c r="H132" s="24">
        <v>5100</v>
      </c>
      <c r="I132" s="64">
        <v>1445.85</v>
      </c>
    </row>
    <row r="133" spans="1:9" s="2" customFormat="1" x14ac:dyDescent="0.25">
      <c r="A133" s="95" t="s">
        <v>262</v>
      </c>
      <c r="B133" s="95"/>
      <c r="C133" s="95"/>
      <c r="D133" s="95"/>
      <c r="E133" s="95"/>
      <c r="F133" s="95"/>
      <c r="G133" s="53">
        <f>SUM(G116:G132)</f>
        <v>1328100</v>
      </c>
      <c r="H133" s="53">
        <f t="shared" ref="H133:I133" si="4">SUM(H116:H132)</f>
        <v>1231600</v>
      </c>
      <c r="I133" s="79">
        <f t="shared" si="4"/>
        <v>447658.39</v>
      </c>
    </row>
    <row r="134" spans="1:9" s="2" customFormat="1" ht="30" customHeight="1" x14ac:dyDescent="0.25">
      <c r="A134" s="72" t="s">
        <v>59</v>
      </c>
      <c r="B134" s="72" t="s">
        <v>2</v>
      </c>
      <c r="C134" s="72" t="s">
        <v>137</v>
      </c>
      <c r="D134" s="72" t="s">
        <v>138</v>
      </c>
      <c r="E134" s="72">
        <v>100130</v>
      </c>
      <c r="F134" s="72" t="s">
        <v>69</v>
      </c>
      <c r="G134" s="24">
        <v>87800</v>
      </c>
      <c r="H134" s="24">
        <v>62800</v>
      </c>
      <c r="I134" s="64">
        <v>58752</v>
      </c>
    </row>
    <row r="135" spans="1:9" s="2" customFormat="1" ht="30" customHeight="1" x14ac:dyDescent="0.25">
      <c r="A135" s="72" t="s">
        <v>59</v>
      </c>
      <c r="B135" s="72" t="s">
        <v>2</v>
      </c>
      <c r="C135" s="72" t="s">
        <v>137</v>
      </c>
      <c r="D135" s="72" t="s">
        <v>138</v>
      </c>
      <c r="E135" s="72">
        <v>100307</v>
      </c>
      <c r="F135" s="72" t="s">
        <v>75</v>
      </c>
      <c r="G135" s="24">
        <v>1200</v>
      </c>
      <c r="H135" s="24">
        <v>900</v>
      </c>
      <c r="I135" s="64">
        <v>688</v>
      </c>
    </row>
    <row r="136" spans="1:9" s="2" customFormat="1" ht="15" customHeight="1" x14ac:dyDescent="0.25">
      <c r="A136" s="72" t="s">
        <v>59</v>
      </c>
      <c r="B136" s="72" t="s">
        <v>2</v>
      </c>
      <c r="C136" s="72" t="s">
        <v>137</v>
      </c>
      <c r="D136" s="72" t="s">
        <v>138</v>
      </c>
      <c r="E136" s="72" t="s">
        <v>76</v>
      </c>
      <c r="F136" s="72" t="s">
        <v>77</v>
      </c>
      <c r="G136" s="24">
        <v>73000</v>
      </c>
      <c r="H136" s="24">
        <v>40900</v>
      </c>
      <c r="I136" s="64">
        <v>35327.26</v>
      </c>
    </row>
    <row r="137" spans="1:9" s="2" customFormat="1" ht="30" customHeight="1" x14ac:dyDescent="0.25">
      <c r="A137" s="72" t="s">
        <v>59</v>
      </c>
      <c r="B137" s="72" t="s">
        <v>2</v>
      </c>
      <c r="C137" s="72" t="s">
        <v>137</v>
      </c>
      <c r="D137" s="72" t="s">
        <v>138</v>
      </c>
      <c r="E137" s="72">
        <v>200102</v>
      </c>
      <c r="F137" s="72" t="s">
        <v>152</v>
      </c>
      <c r="G137" s="24">
        <v>50000</v>
      </c>
      <c r="H137" s="24">
        <v>39500</v>
      </c>
      <c r="I137" s="64">
        <v>19887.810000000001</v>
      </c>
    </row>
    <row r="138" spans="1:9" s="2" customFormat="1" ht="30" customHeight="1" x14ac:dyDescent="0.25">
      <c r="A138" s="72" t="s">
        <v>59</v>
      </c>
      <c r="B138" s="72" t="s">
        <v>2</v>
      </c>
      <c r="C138" s="72" t="s">
        <v>137</v>
      </c>
      <c r="D138" s="72" t="s">
        <v>138</v>
      </c>
      <c r="E138" s="72" t="s">
        <v>78</v>
      </c>
      <c r="F138" s="72" t="s">
        <v>79</v>
      </c>
      <c r="G138" s="24">
        <v>1088000</v>
      </c>
      <c r="H138" s="24">
        <v>482000</v>
      </c>
      <c r="I138" s="64">
        <v>333883.32</v>
      </c>
    </row>
    <row r="139" spans="1:9" s="2" customFormat="1" ht="15" customHeight="1" x14ac:dyDescent="0.25">
      <c r="A139" s="72" t="s">
        <v>59</v>
      </c>
      <c r="B139" s="72" t="s">
        <v>2</v>
      </c>
      <c r="C139" s="72" t="s">
        <v>137</v>
      </c>
      <c r="D139" s="72" t="s">
        <v>138</v>
      </c>
      <c r="E139" s="72" t="s">
        <v>80</v>
      </c>
      <c r="F139" s="72" t="s">
        <v>81</v>
      </c>
      <c r="G139" s="24">
        <v>59500</v>
      </c>
      <c r="H139" s="24">
        <v>48500</v>
      </c>
      <c r="I139" s="64">
        <v>33716.82</v>
      </c>
    </row>
    <row r="140" spans="1:9" s="2" customFormat="1" ht="15" customHeight="1" x14ac:dyDescent="0.25">
      <c r="A140" s="72" t="s">
        <v>59</v>
      </c>
      <c r="B140" s="72" t="s">
        <v>2</v>
      </c>
      <c r="C140" s="72" t="s">
        <v>137</v>
      </c>
      <c r="D140" s="72" t="s">
        <v>138</v>
      </c>
      <c r="E140" s="72">
        <v>200105</v>
      </c>
      <c r="F140" s="72" t="s">
        <v>208</v>
      </c>
      <c r="G140" s="24">
        <v>5500</v>
      </c>
      <c r="H140" s="24">
        <v>3500</v>
      </c>
      <c r="I140" s="64">
        <v>0</v>
      </c>
    </row>
    <row r="141" spans="1:9" s="2" customFormat="1" ht="15" customHeight="1" x14ac:dyDescent="0.25">
      <c r="A141" s="72" t="s">
        <v>59</v>
      </c>
      <c r="B141" s="72" t="s">
        <v>2</v>
      </c>
      <c r="C141" s="72" t="s">
        <v>137</v>
      </c>
      <c r="D141" s="72" t="s">
        <v>138</v>
      </c>
      <c r="E141" s="72">
        <v>200106</v>
      </c>
      <c r="F141" s="72" t="s">
        <v>83</v>
      </c>
      <c r="G141" s="24">
        <v>2500</v>
      </c>
      <c r="H141" s="24">
        <v>500</v>
      </c>
      <c r="I141" s="64">
        <v>0</v>
      </c>
    </row>
    <row r="142" spans="1:9" s="2" customFormat="1" ht="15" customHeight="1" x14ac:dyDescent="0.25">
      <c r="A142" s="72" t="s">
        <v>59</v>
      </c>
      <c r="B142" s="72" t="s">
        <v>2</v>
      </c>
      <c r="C142" s="72" t="s">
        <v>137</v>
      </c>
      <c r="D142" s="72" t="s">
        <v>138</v>
      </c>
      <c r="E142" s="72" t="s">
        <v>84</v>
      </c>
      <c r="F142" s="72" t="s">
        <v>85</v>
      </c>
      <c r="G142" s="24">
        <v>306000</v>
      </c>
      <c r="H142" s="24">
        <v>235600</v>
      </c>
      <c r="I142" s="64">
        <v>179052</v>
      </c>
    </row>
    <row r="143" spans="1:9" s="2" customFormat="1" ht="30" customHeight="1" x14ac:dyDescent="0.25">
      <c r="A143" s="72" t="s">
        <v>59</v>
      </c>
      <c r="B143" s="72" t="s">
        <v>2</v>
      </c>
      <c r="C143" s="72" t="s">
        <v>137</v>
      </c>
      <c r="D143" s="72" t="s">
        <v>138</v>
      </c>
      <c r="E143" s="72" t="s">
        <v>86</v>
      </c>
      <c r="F143" s="72" t="s">
        <v>87</v>
      </c>
      <c r="G143" s="24">
        <v>54500</v>
      </c>
      <c r="H143" s="24">
        <v>45000</v>
      </c>
      <c r="I143" s="64">
        <v>37942.589999999997</v>
      </c>
    </row>
    <row r="144" spans="1:9" s="2" customFormat="1" ht="45" customHeight="1" x14ac:dyDescent="0.25">
      <c r="A144" s="72" t="s">
        <v>59</v>
      </c>
      <c r="B144" s="72" t="s">
        <v>2</v>
      </c>
      <c r="C144" s="72" t="s">
        <v>137</v>
      </c>
      <c r="D144" s="72" t="s">
        <v>138</v>
      </c>
      <c r="E144" s="72" t="s">
        <v>88</v>
      </c>
      <c r="F144" s="72" t="s">
        <v>89</v>
      </c>
      <c r="G144" s="24">
        <v>247000</v>
      </c>
      <c r="H144" s="24">
        <v>177000</v>
      </c>
      <c r="I144" s="64">
        <v>161893.69</v>
      </c>
    </row>
    <row r="145" spans="1:9" s="2" customFormat="1" ht="45" customHeight="1" x14ac:dyDescent="0.25">
      <c r="A145" s="72" t="s">
        <v>59</v>
      </c>
      <c r="B145" s="72" t="s">
        <v>2</v>
      </c>
      <c r="C145" s="72" t="s">
        <v>137</v>
      </c>
      <c r="D145" s="72" t="s">
        <v>138</v>
      </c>
      <c r="E145" s="72" t="s">
        <v>90</v>
      </c>
      <c r="F145" s="72" t="s">
        <v>91</v>
      </c>
      <c r="G145" s="24">
        <v>175100</v>
      </c>
      <c r="H145" s="24">
        <v>68600</v>
      </c>
      <c r="I145" s="64">
        <v>35182.33</v>
      </c>
    </row>
    <row r="146" spans="1:9" s="2" customFormat="1" ht="15" customHeight="1" x14ac:dyDescent="0.25">
      <c r="A146" s="72" t="s">
        <v>59</v>
      </c>
      <c r="B146" s="72" t="s">
        <v>2</v>
      </c>
      <c r="C146" s="72" t="s">
        <v>137</v>
      </c>
      <c r="D146" s="72" t="s">
        <v>138</v>
      </c>
      <c r="E146" s="72" t="s">
        <v>139</v>
      </c>
      <c r="F146" s="72" t="s">
        <v>140</v>
      </c>
      <c r="G146" s="24">
        <v>210000</v>
      </c>
      <c r="H146" s="24">
        <v>210000</v>
      </c>
      <c r="I146" s="64">
        <v>205706.09</v>
      </c>
    </row>
    <row r="147" spans="1:9" s="2" customFormat="1" ht="15" customHeight="1" x14ac:dyDescent="0.25">
      <c r="A147" s="72" t="s">
        <v>59</v>
      </c>
      <c r="B147" s="72" t="s">
        <v>2</v>
      </c>
      <c r="C147" s="72" t="s">
        <v>137</v>
      </c>
      <c r="D147" s="72" t="s">
        <v>138</v>
      </c>
      <c r="E147" s="72">
        <v>200401</v>
      </c>
      <c r="F147" s="72" t="s">
        <v>178</v>
      </c>
      <c r="G147" s="24">
        <v>4500</v>
      </c>
      <c r="H147" s="24">
        <v>500</v>
      </c>
      <c r="I147" s="64">
        <v>0</v>
      </c>
    </row>
    <row r="148" spans="1:9" s="2" customFormat="1" ht="15" customHeight="1" x14ac:dyDescent="0.25">
      <c r="A148" s="72" t="s">
        <v>59</v>
      </c>
      <c r="B148" s="72" t="s">
        <v>2</v>
      </c>
      <c r="C148" s="72" t="s">
        <v>137</v>
      </c>
      <c r="D148" s="72" t="s">
        <v>138</v>
      </c>
      <c r="E148" s="72">
        <v>200402</v>
      </c>
      <c r="F148" s="72" t="s">
        <v>180</v>
      </c>
      <c r="G148" s="24">
        <v>2500</v>
      </c>
      <c r="H148" s="24">
        <v>2500</v>
      </c>
      <c r="I148" s="64">
        <v>0</v>
      </c>
    </row>
    <row r="149" spans="1:9" s="2" customFormat="1" ht="15" customHeight="1" x14ac:dyDescent="0.25">
      <c r="A149" s="72" t="s">
        <v>59</v>
      </c>
      <c r="B149" s="72" t="s">
        <v>2</v>
      </c>
      <c r="C149" s="72" t="s">
        <v>137</v>
      </c>
      <c r="D149" s="72" t="s">
        <v>138</v>
      </c>
      <c r="E149" s="72">
        <v>200530</v>
      </c>
      <c r="F149" s="72" t="s">
        <v>93</v>
      </c>
      <c r="G149" s="24">
        <v>207500</v>
      </c>
      <c r="H149" s="24">
        <v>129000</v>
      </c>
      <c r="I149" s="64">
        <v>40573.32</v>
      </c>
    </row>
    <row r="150" spans="1:9" s="2" customFormat="1" ht="30" customHeight="1" x14ac:dyDescent="0.25">
      <c r="A150" s="72" t="s">
        <v>59</v>
      </c>
      <c r="B150" s="72" t="s">
        <v>2</v>
      </c>
      <c r="C150" s="72" t="s">
        <v>137</v>
      </c>
      <c r="D150" s="72" t="s">
        <v>138</v>
      </c>
      <c r="E150" s="72" t="s">
        <v>94</v>
      </c>
      <c r="F150" s="72" t="s">
        <v>95</v>
      </c>
      <c r="G150" s="24">
        <v>28900</v>
      </c>
      <c r="H150" s="24">
        <v>20700</v>
      </c>
      <c r="I150" s="64">
        <v>13561.58</v>
      </c>
    </row>
    <row r="151" spans="1:9" s="2" customFormat="1" ht="30" customHeight="1" x14ac:dyDescent="0.25">
      <c r="A151" s="72" t="s">
        <v>59</v>
      </c>
      <c r="B151" s="72" t="s">
        <v>2</v>
      </c>
      <c r="C151" s="72" t="s">
        <v>137</v>
      </c>
      <c r="D151" s="72" t="s">
        <v>138</v>
      </c>
      <c r="E151" s="72">
        <v>201100</v>
      </c>
      <c r="F151" s="72" t="s">
        <v>154</v>
      </c>
      <c r="G151" s="24">
        <v>7500</v>
      </c>
      <c r="H151" s="24">
        <v>3700</v>
      </c>
      <c r="I151" s="64">
        <v>0</v>
      </c>
    </row>
    <row r="152" spans="1:9" s="2" customFormat="1" ht="15" customHeight="1" x14ac:dyDescent="0.25">
      <c r="A152" s="72" t="s">
        <v>59</v>
      </c>
      <c r="B152" s="72" t="s">
        <v>2</v>
      </c>
      <c r="C152" s="72" t="s">
        <v>137</v>
      </c>
      <c r="D152" s="72" t="s">
        <v>138</v>
      </c>
      <c r="E152" s="72">
        <v>201300</v>
      </c>
      <c r="F152" s="72" t="s">
        <v>184</v>
      </c>
      <c r="G152" s="24">
        <v>95000</v>
      </c>
      <c r="H152" s="24">
        <v>70000</v>
      </c>
      <c r="I152" s="64">
        <v>38526</v>
      </c>
    </row>
    <row r="153" spans="1:9" s="2" customFormat="1" ht="105" x14ac:dyDescent="0.25">
      <c r="A153" s="72" t="s">
        <v>59</v>
      </c>
      <c r="B153" s="72" t="s">
        <v>2</v>
      </c>
      <c r="C153" s="72" t="s">
        <v>137</v>
      </c>
      <c r="D153" s="72" t="s">
        <v>138</v>
      </c>
      <c r="E153" s="72">
        <v>202500</v>
      </c>
      <c r="F153" s="72" t="s">
        <v>99</v>
      </c>
      <c r="G153" s="24">
        <v>95600</v>
      </c>
      <c r="H153" s="24">
        <v>95600</v>
      </c>
      <c r="I153" s="64">
        <v>88490.04</v>
      </c>
    </row>
    <row r="154" spans="1:9" s="2" customFormat="1" ht="30" customHeight="1" x14ac:dyDescent="0.25">
      <c r="A154" s="72" t="s">
        <v>59</v>
      </c>
      <c r="B154" s="72" t="s">
        <v>2</v>
      </c>
      <c r="C154" s="72" t="s">
        <v>137</v>
      </c>
      <c r="D154" s="72" t="s">
        <v>138</v>
      </c>
      <c r="E154" s="72">
        <v>203030</v>
      </c>
      <c r="F154" s="72" t="s">
        <v>105</v>
      </c>
      <c r="G154" s="24">
        <v>3000</v>
      </c>
      <c r="H154" s="24">
        <v>1500</v>
      </c>
      <c r="I154" s="64">
        <v>0</v>
      </c>
    </row>
    <row r="155" spans="1:9" s="2" customFormat="1" ht="30" customHeight="1" x14ac:dyDescent="0.25">
      <c r="A155" s="72" t="s">
        <v>59</v>
      </c>
      <c r="B155" s="72" t="s">
        <v>2</v>
      </c>
      <c r="C155" s="72" t="s">
        <v>137</v>
      </c>
      <c r="D155" s="72" t="s">
        <v>138</v>
      </c>
      <c r="E155" s="72" t="s">
        <v>143</v>
      </c>
      <c r="F155" s="72" t="s">
        <v>144</v>
      </c>
      <c r="G155" s="24">
        <v>3593000</v>
      </c>
      <c r="H155" s="24">
        <v>2369000</v>
      </c>
      <c r="I155" s="64">
        <v>2114178.9</v>
      </c>
    </row>
    <row r="156" spans="1:9" s="2" customFormat="1" ht="30" customHeight="1" x14ac:dyDescent="0.25">
      <c r="A156" s="72" t="s">
        <v>59</v>
      </c>
      <c r="B156" s="72" t="s">
        <v>2</v>
      </c>
      <c r="C156" s="72" t="s">
        <v>137</v>
      </c>
      <c r="D156" s="72" t="s">
        <v>138</v>
      </c>
      <c r="E156" s="72">
        <v>570202</v>
      </c>
      <c r="F156" s="72" t="s">
        <v>136</v>
      </c>
      <c r="G156" s="69">
        <v>226000</v>
      </c>
      <c r="H156" s="69">
        <v>146000</v>
      </c>
      <c r="I156" s="64">
        <v>125677.51</v>
      </c>
    </row>
    <row r="157" spans="1:9" s="2" customFormat="1" ht="45" x14ac:dyDescent="0.25">
      <c r="A157" s="72" t="s">
        <v>59</v>
      </c>
      <c r="B157" s="72" t="s">
        <v>2</v>
      </c>
      <c r="C157" s="72" t="s">
        <v>137</v>
      </c>
      <c r="D157" s="72" t="s">
        <v>138</v>
      </c>
      <c r="E157" s="72">
        <v>570203</v>
      </c>
      <c r="F157" s="72" t="s">
        <v>347</v>
      </c>
      <c r="G157" s="24">
        <v>57000</v>
      </c>
      <c r="H157" s="24">
        <v>57000</v>
      </c>
      <c r="I157" s="64">
        <v>0</v>
      </c>
    </row>
    <row r="158" spans="1:9" s="2" customFormat="1" ht="75" x14ac:dyDescent="0.25">
      <c r="A158" s="72" t="s">
        <v>59</v>
      </c>
      <c r="B158" s="72" t="s">
        <v>2</v>
      </c>
      <c r="C158" s="72" t="s">
        <v>137</v>
      </c>
      <c r="D158" s="72" t="s">
        <v>138</v>
      </c>
      <c r="E158" s="72">
        <v>850101</v>
      </c>
      <c r="F158" s="72" t="s">
        <v>111</v>
      </c>
      <c r="G158" s="24">
        <v>-600</v>
      </c>
      <c r="H158" s="24">
        <v>-600</v>
      </c>
      <c r="I158" s="64">
        <v>-600</v>
      </c>
    </row>
    <row r="159" spans="1:9" s="2" customFormat="1" ht="45" x14ac:dyDescent="0.25">
      <c r="A159" s="72" t="s">
        <v>59</v>
      </c>
      <c r="B159" s="72" t="s">
        <v>2</v>
      </c>
      <c r="C159" s="72">
        <v>655000</v>
      </c>
      <c r="D159" s="72" t="s">
        <v>346</v>
      </c>
      <c r="E159" s="72" t="s">
        <v>135</v>
      </c>
      <c r="F159" s="72" t="s">
        <v>136</v>
      </c>
      <c r="G159" s="24">
        <v>15291000</v>
      </c>
      <c r="H159" s="24">
        <v>15291000</v>
      </c>
      <c r="I159" s="64">
        <v>4879198.74</v>
      </c>
    </row>
    <row r="160" spans="1:9" s="2" customFormat="1" x14ac:dyDescent="0.25">
      <c r="A160" s="95" t="s">
        <v>263</v>
      </c>
      <c r="B160" s="95"/>
      <c r="C160" s="95"/>
      <c r="D160" s="95"/>
      <c r="E160" s="95"/>
      <c r="F160" s="95"/>
      <c r="G160" s="53">
        <f>SUM(G134:G159)</f>
        <v>21971000</v>
      </c>
      <c r="H160" s="53">
        <f t="shared" ref="H160:I160" si="5">SUM(H134:H159)</f>
        <v>19600700</v>
      </c>
      <c r="I160" s="79">
        <f t="shared" si="5"/>
        <v>8401638</v>
      </c>
    </row>
    <row r="161" spans="1:9" s="2" customFormat="1" ht="60" x14ac:dyDescent="0.25">
      <c r="A161" s="72" t="s">
        <v>59</v>
      </c>
      <c r="B161" s="72" t="s">
        <v>2</v>
      </c>
      <c r="C161" s="72" t="s">
        <v>145</v>
      </c>
      <c r="D161" s="72" t="s">
        <v>146</v>
      </c>
      <c r="E161" s="72">
        <v>510146</v>
      </c>
      <c r="F161" s="72" t="s">
        <v>337</v>
      </c>
      <c r="G161" s="24">
        <v>6800000</v>
      </c>
      <c r="H161" s="24">
        <v>3920000</v>
      </c>
      <c r="I161" s="64">
        <v>3853863</v>
      </c>
    </row>
    <row r="162" spans="1:9" s="2" customFormat="1" x14ac:dyDescent="0.25">
      <c r="A162" s="93" t="s">
        <v>264</v>
      </c>
      <c r="B162" s="93"/>
      <c r="C162" s="93"/>
      <c r="D162" s="93"/>
      <c r="E162" s="93"/>
      <c r="F162" s="93"/>
      <c r="G162" s="24">
        <f>SUM(G161:G161)</f>
        <v>6800000</v>
      </c>
      <c r="H162" s="24">
        <f>SUM(H161:H161)</f>
        <v>3920000</v>
      </c>
      <c r="I162" s="69">
        <f>SUM(I161:I161)</f>
        <v>3853863</v>
      </c>
    </row>
    <row r="163" spans="1:9" s="2" customFormat="1" ht="45" customHeight="1" x14ac:dyDescent="0.25">
      <c r="A163" s="72" t="s">
        <v>59</v>
      </c>
      <c r="B163" s="72" t="s">
        <v>2</v>
      </c>
      <c r="C163" s="72" t="s">
        <v>149</v>
      </c>
      <c r="D163" s="72" t="s">
        <v>150</v>
      </c>
      <c r="E163" s="72" t="s">
        <v>62</v>
      </c>
      <c r="F163" s="72" t="s">
        <v>63</v>
      </c>
      <c r="G163" s="24">
        <v>3193000</v>
      </c>
      <c r="H163" s="24">
        <v>2393000</v>
      </c>
      <c r="I163" s="64">
        <v>2358524</v>
      </c>
    </row>
    <row r="164" spans="1:9" s="2" customFormat="1" ht="45" customHeight="1" x14ac:dyDescent="0.25">
      <c r="A164" s="72" t="s">
        <v>59</v>
      </c>
      <c r="B164" s="72" t="s">
        <v>2</v>
      </c>
      <c r="C164" s="72" t="s">
        <v>149</v>
      </c>
      <c r="D164" s="72" t="s">
        <v>150</v>
      </c>
      <c r="E164" s="72">
        <v>100105</v>
      </c>
      <c r="F164" s="72" t="s">
        <v>174</v>
      </c>
      <c r="G164" s="24">
        <v>379000</v>
      </c>
      <c r="H164" s="24">
        <v>284000</v>
      </c>
      <c r="I164" s="64">
        <v>237333</v>
      </c>
    </row>
    <row r="165" spans="1:9" s="2" customFormat="1" ht="45" customHeight="1" x14ac:dyDescent="0.25">
      <c r="A165" s="72" t="s">
        <v>59</v>
      </c>
      <c r="B165" s="72" t="s">
        <v>2</v>
      </c>
      <c r="C165" s="72" t="s">
        <v>149</v>
      </c>
      <c r="D165" s="72" t="s">
        <v>150</v>
      </c>
      <c r="E165" s="72">
        <v>100113</v>
      </c>
      <c r="F165" s="72" t="s">
        <v>247</v>
      </c>
      <c r="G165" s="24">
        <v>6000</v>
      </c>
      <c r="H165" s="24">
        <v>6000</v>
      </c>
      <c r="I165" s="64">
        <v>311</v>
      </c>
    </row>
    <row r="166" spans="1:9" s="2" customFormat="1" ht="45" customHeight="1" x14ac:dyDescent="0.25">
      <c r="A166" s="72" t="s">
        <v>59</v>
      </c>
      <c r="B166" s="72" t="s">
        <v>2</v>
      </c>
      <c r="C166" s="72" t="s">
        <v>149</v>
      </c>
      <c r="D166" s="72" t="s">
        <v>150</v>
      </c>
      <c r="E166" s="72">
        <v>100117</v>
      </c>
      <c r="F166" s="72" t="s">
        <v>241</v>
      </c>
      <c r="G166" s="24">
        <v>182000</v>
      </c>
      <c r="H166" s="24">
        <v>136000</v>
      </c>
      <c r="I166" s="64">
        <v>116019</v>
      </c>
    </row>
    <row r="167" spans="1:9" s="2" customFormat="1" ht="45" customHeight="1" x14ac:dyDescent="0.25">
      <c r="A167" s="72" t="s">
        <v>59</v>
      </c>
      <c r="B167" s="72" t="s">
        <v>2</v>
      </c>
      <c r="C167" s="72" t="s">
        <v>149</v>
      </c>
      <c r="D167" s="72" t="s">
        <v>150</v>
      </c>
      <c r="E167" s="72">
        <v>100206</v>
      </c>
      <c r="F167" s="72" t="s">
        <v>248</v>
      </c>
      <c r="G167" s="24">
        <v>70000</v>
      </c>
      <c r="H167" s="24">
        <v>70000</v>
      </c>
      <c r="I167" s="64">
        <v>67200</v>
      </c>
    </row>
    <row r="168" spans="1:9" s="2" customFormat="1" ht="45" customHeight="1" x14ac:dyDescent="0.25">
      <c r="A168" s="72" t="s">
        <v>59</v>
      </c>
      <c r="B168" s="72" t="s">
        <v>2</v>
      </c>
      <c r="C168" s="72" t="s">
        <v>149</v>
      </c>
      <c r="D168" s="72" t="s">
        <v>150</v>
      </c>
      <c r="E168" s="72" t="s">
        <v>74</v>
      </c>
      <c r="F168" s="72" t="s">
        <v>75</v>
      </c>
      <c r="G168" s="24">
        <v>85000</v>
      </c>
      <c r="H168" s="24">
        <v>64000</v>
      </c>
      <c r="I168" s="64">
        <v>60449</v>
      </c>
    </row>
    <row r="169" spans="1:9" s="2" customFormat="1" ht="45" customHeight="1" x14ac:dyDescent="0.25">
      <c r="A169" s="72" t="s">
        <v>59</v>
      </c>
      <c r="B169" s="72" t="s">
        <v>2</v>
      </c>
      <c r="C169" s="72" t="s">
        <v>149</v>
      </c>
      <c r="D169" s="72" t="s">
        <v>150</v>
      </c>
      <c r="E169" s="72" t="s">
        <v>76</v>
      </c>
      <c r="F169" s="72" t="s">
        <v>77</v>
      </c>
      <c r="G169" s="24">
        <v>7000</v>
      </c>
      <c r="H169" s="24">
        <v>5000</v>
      </c>
      <c r="I169" s="64">
        <v>4857.58</v>
      </c>
    </row>
    <row r="170" spans="1:9" s="2" customFormat="1" ht="45" customHeight="1" x14ac:dyDescent="0.25">
      <c r="A170" s="72" t="s">
        <v>59</v>
      </c>
      <c r="B170" s="72" t="s">
        <v>2</v>
      </c>
      <c r="C170" s="72" t="s">
        <v>149</v>
      </c>
      <c r="D170" s="72" t="s">
        <v>150</v>
      </c>
      <c r="E170" s="72" t="s">
        <v>151</v>
      </c>
      <c r="F170" s="72" t="s">
        <v>152</v>
      </c>
      <c r="G170" s="24">
        <v>7000</v>
      </c>
      <c r="H170" s="24">
        <v>5000</v>
      </c>
      <c r="I170" s="64">
        <v>3822.46</v>
      </c>
    </row>
    <row r="171" spans="1:9" s="2" customFormat="1" ht="45" customHeight="1" x14ac:dyDescent="0.25">
      <c r="A171" s="72" t="s">
        <v>59</v>
      </c>
      <c r="B171" s="72" t="s">
        <v>2</v>
      </c>
      <c r="C171" s="72" t="s">
        <v>149</v>
      </c>
      <c r="D171" s="72" t="s">
        <v>150</v>
      </c>
      <c r="E171" s="72" t="s">
        <v>78</v>
      </c>
      <c r="F171" s="72" t="s">
        <v>79</v>
      </c>
      <c r="G171" s="24">
        <v>40000</v>
      </c>
      <c r="H171" s="24">
        <v>25000</v>
      </c>
      <c r="I171" s="64">
        <v>17103.439999999999</v>
      </c>
    </row>
    <row r="172" spans="1:9" s="2" customFormat="1" ht="45" customHeight="1" x14ac:dyDescent="0.25">
      <c r="A172" s="72" t="s">
        <v>59</v>
      </c>
      <c r="B172" s="72" t="s">
        <v>2</v>
      </c>
      <c r="C172" s="72" t="s">
        <v>149</v>
      </c>
      <c r="D172" s="72" t="s">
        <v>150</v>
      </c>
      <c r="E172" s="72" t="s">
        <v>80</v>
      </c>
      <c r="F172" s="72" t="s">
        <v>81</v>
      </c>
      <c r="G172" s="24">
        <v>11000</v>
      </c>
      <c r="H172" s="24">
        <v>11000</v>
      </c>
      <c r="I172" s="64">
        <v>10191.58</v>
      </c>
    </row>
    <row r="173" spans="1:9" s="2" customFormat="1" ht="45" customHeight="1" x14ac:dyDescent="0.25">
      <c r="A173" s="72" t="s">
        <v>59</v>
      </c>
      <c r="B173" s="72" t="s">
        <v>2</v>
      </c>
      <c r="C173" s="72" t="s">
        <v>149</v>
      </c>
      <c r="D173" s="72" t="s">
        <v>150</v>
      </c>
      <c r="E173" s="72">
        <v>200105</v>
      </c>
      <c r="F173" s="72" t="s">
        <v>208</v>
      </c>
      <c r="G173" s="24">
        <v>4000</v>
      </c>
      <c r="H173" s="24">
        <v>4000</v>
      </c>
      <c r="I173" s="64">
        <v>4000</v>
      </c>
    </row>
    <row r="174" spans="1:9" s="2" customFormat="1" ht="45" customHeight="1" x14ac:dyDescent="0.25">
      <c r="A174" s="72" t="s">
        <v>59</v>
      </c>
      <c r="B174" s="72" t="s">
        <v>2</v>
      </c>
      <c r="C174" s="72" t="s">
        <v>149</v>
      </c>
      <c r="D174" s="72" t="s">
        <v>150</v>
      </c>
      <c r="E174" s="72">
        <v>200106</v>
      </c>
      <c r="F174" s="72" t="s">
        <v>83</v>
      </c>
      <c r="G174" s="24">
        <v>2000</v>
      </c>
      <c r="H174" s="24">
        <v>2000</v>
      </c>
      <c r="I174" s="64">
        <v>1832.65</v>
      </c>
    </row>
    <row r="175" spans="1:9" s="2" customFormat="1" ht="45" customHeight="1" x14ac:dyDescent="0.25">
      <c r="A175" s="72" t="s">
        <v>59</v>
      </c>
      <c r="B175" s="72" t="s">
        <v>2</v>
      </c>
      <c r="C175" s="72" t="s">
        <v>149</v>
      </c>
      <c r="D175" s="72" t="s">
        <v>150</v>
      </c>
      <c r="E175" s="72" t="s">
        <v>86</v>
      </c>
      <c r="F175" s="72" t="s">
        <v>87</v>
      </c>
      <c r="G175" s="24">
        <v>8000</v>
      </c>
      <c r="H175" s="24">
        <v>6000</v>
      </c>
      <c r="I175" s="64">
        <v>3421.37</v>
      </c>
    </row>
    <row r="176" spans="1:9" s="2" customFormat="1" ht="45" customHeight="1" x14ac:dyDescent="0.25">
      <c r="A176" s="72" t="s">
        <v>59</v>
      </c>
      <c r="B176" s="72" t="s">
        <v>2</v>
      </c>
      <c r="C176" s="72" t="s">
        <v>149</v>
      </c>
      <c r="D176" s="72" t="s">
        <v>150</v>
      </c>
      <c r="E176" s="72" t="s">
        <v>88</v>
      </c>
      <c r="F176" s="72" t="s">
        <v>89</v>
      </c>
      <c r="G176" s="24">
        <v>210000</v>
      </c>
      <c r="H176" s="24">
        <v>210000</v>
      </c>
      <c r="I176" s="64">
        <v>193005</v>
      </c>
    </row>
    <row r="177" spans="1:9" s="2" customFormat="1" ht="45" customHeight="1" x14ac:dyDescent="0.25">
      <c r="A177" s="72" t="s">
        <v>59</v>
      </c>
      <c r="B177" s="72" t="s">
        <v>2</v>
      </c>
      <c r="C177" s="72" t="s">
        <v>149</v>
      </c>
      <c r="D177" s="72" t="s">
        <v>150</v>
      </c>
      <c r="E177" s="72" t="s">
        <v>90</v>
      </c>
      <c r="F177" s="72" t="s">
        <v>91</v>
      </c>
      <c r="G177" s="24">
        <v>72000</v>
      </c>
      <c r="H177" s="24">
        <v>60000</v>
      </c>
      <c r="I177" s="64">
        <v>48520.23</v>
      </c>
    </row>
    <row r="178" spans="1:9" s="2" customFormat="1" ht="45" customHeight="1" x14ac:dyDescent="0.25">
      <c r="A178" s="72" t="s">
        <v>59</v>
      </c>
      <c r="B178" s="72" t="s">
        <v>2</v>
      </c>
      <c r="C178" s="72" t="s">
        <v>149</v>
      </c>
      <c r="D178" s="72" t="s">
        <v>150</v>
      </c>
      <c r="E178" s="72">
        <v>200530</v>
      </c>
      <c r="F178" s="72" t="s">
        <v>93</v>
      </c>
      <c r="G178" s="24">
        <v>10000</v>
      </c>
      <c r="H178" s="24">
        <v>10000</v>
      </c>
      <c r="I178" s="64">
        <v>5084.53</v>
      </c>
    </row>
    <row r="179" spans="1:9" s="2" customFormat="1" ht="45" customHeight="1" x14ac:dyDescent="0.25">
      <c r="A179" s="72" t="s">
        <v>59</v>
      </c>
      <c r="B179" s="72" t="s">
        <v>2</v>
      </c>
      <c r="C179" s="72" t="s">
        <v>149</v>
      </c>
      <c r="D179" s="72" t="s">
        <v>150</v>
      </c>
      <c r="E179" s="72">
        <v>200601</v>
      </c>
      <c r="F179" s="72" t="s">
        <v>95</v>
      </c>
      <c r="G179" s="24">
        <v>2000</v>
      </c>
      <c r="H179" s="24">
        <v>2000</v>
      </c>
      <c r="I179" s="64">
        <v>302</v>
      </c>
    </row>
    <row r="180" spans="1:9" s="2" customFormat="1" ht="45" customHeight="1" x14ac:dyDescent="0.25">
      <c r="A180" s="72" t="s">
        <v>59</v>
      </c>
      <c r="B180" s="72" t="s">
        <v>2</v>
      </c>
      <c r="C180" s="72" t="s">
        <v>149</v>
      </c>
      <c r="D180" s="72" t="s">
        <v>150</v>
      </c>
      <c r="E180" s="72">
        <v>200900</v>
      </c>
      <c r="F180" s="72" t="s">
        <v>218</v>
      </c>
      <c r="G180" s="24">
        <v>3000</v>
      </c>
      <c r="H180" s="24">
        <v>2000</v>
      </c>
      <c r="I180" s="64">
        <v>1998</v>
      </c>
    </row>
    <row r="181" spans="1:9" s="2" customFormat="1" ht="45" customHeight="1" x14ac:dyDescent="0.25">
      <c r="A181" s="72" t="s">
        <v>59</v>
      </c>
      <c r="B181" s="72" t="s">
        <v>2</v>
      </c>
      <c r="C181" s="72" t="s">
        <v>149</v>
      </c>
      <c r="D181" s="72" t="s">
        <v>150</v>
      </c>
      <c r="E181" s="72" t="s">
        <v>153</v>
      </c>
      <c r="F181" s="72" t="s">
        <v>154</v>
      </c>
      <c r="G181" s="24">
        <v>130000</v>
      </c>
      <c r="H181" s="24">
        <v>95000</v>
      </c>
      <c r="I181" s="64">
        <v>93720.73</v>
      </c>
    </row>
    <row r="182" spans="1:9" s="2" customFormat="1" ht="45" customHeight="1" x14ac:dyDescent="0.25">
      <c r="A182" s="72" t="s">
        <v>59</v>
      </c>
      <c r="B182" s="72" t="s">
        <v>2</v>
      </c>
      <c r="C182" s="72" t="s">
        <v>149</v>
      </c>
      <c r="D182" s="72" t="s">
        <v>150</v>
      </c>
      <c r="E182" s="72">
        <v>201300</v>
      </c>
      <c r="F182" s="72" t="s">
        <v>184</v>
      </c>
      <c r="G182" s="24">
        <v>6000</v>
      </c>
      <c r="H182" s="24">
        <v>6000</v>
      </c>
      <c r="I182" s="64">
        <v>0</v>
      </c>
    </row>
    <row r="183" spans="1:9" s="2" customFormat="1" ht="45" customHeight="1" x14ac:dyDescent="0.25">
      <c r="A183" s="72" t="s">
        <v>59</v>
      </c>
      <c r="B183" s="72" t="s">
        <v>2</v>
      </c>
      <c r="C183" s="72" t="s">
        <v>149</v>
      </c>
      <c r="D183" s="72" t="s">
        <v>150</v>
      </c>
      <c r="E183" s="72" t="s">
        <v>155</v>
      </c>
      <c r="F183" s="72" t="s">
        <v>156</v>
      </c>
      <c r="G183" s="24">
        <v>8000</v>
      </c>
      <c r="H183" s="24">
        <v>8000</v>
      </c>
      <c r="I183" s="64">
        <v>5498.75</v>
      </c>
    </row>
    <row r="184" spans="1:9" s="2" customFormat="1" ht="45" customHeight="1" x14ac:dyDescent="0.25">
      <c r="A184" s="72" t="s">
        <v>59</v>
      </c>
      <c r="B184" s="72" t="s">
        <v>2</v>
      </c>
      <c r="C184" s="72" t="s">
        <v>149</v>
      </c>
      <c r="D184" s="72" t="s">
        <v>150</v>
      </c>
      <c r="E184" s="72">
        <v>201500</v>
      </c>
      <c r="F184" s="72" t="s">
        <v>348</v>
      </c>
      <c r="G184" s="24">
        <v>2000</v>
      </c>
      <c r="H184" s="24">
        <v>0</v>
      </c>
      <c r="I184" s="64">
        <v>0</v>
      </c>
    </row>
    <row r="185" spans="1:9" s="2" customFormat="1" ht="45" customHeight="1" x14ac:dyDescent="0.25">
      <c r="A185" s="72" t="s">
        <v>59</v>
      </c>
      <c r="B185" s="72" t="s">
        <v>2</v>
      </c>
      <c r="C185" s="72" t="s">
        <v>149</v>
      </c>
      <c r="D185" s="72" t="s">
        <v>150</v>
      </c>
      <c r="E185" s="72">
        <v>203003</v>
      </c>
      <c r="F185" s="72" t="s">
        <v>222</v>
      </c>
      <c r="G185" s="24">
        <v>2000</v>
      </c>
      <c r="H185" s="24">
        <v>2000</v>
      </c>
      <c r="I185" s="64">
        <v>987</v>
      </c>
    </row>
    <row r="186" spans="1:9" s="2" customFormat="1" ht="45" customHeight="1" x14ac:dyDescent="0.25">
      <c r="A186" s="72" t="s">
        <v>59</v>
      </c>
      <c r="B186" s="72" t="s">
        <v>2</v>
      </c>
      <c r="C186" s="72" t="s">
        <v>149</v>
      </c>
      <c r="D186" s="72" t="s">
        <v>150</v>
      </c>
      <c r="E186" s="72" t="s">
        <v>157</v>
      </c>
      <c r="F186" s="72" t="s">
        <v>158</v>
      </c>
      <c r="G186" s="24">
        <v>32000</v>
      </c>
      <c r="H186" s="24">
        <v>25000</v>
      </c>
      <c r="I186" s="64">
        <v>24084</v>
      </c>
    </row>
    <row r="187" spans="1:9" s="2" customFormat="1" ht="30" customHeight="1" x14ac:dyDescent="0.25">
      <c r="A187" s="72" t="s">
        <v>59</v>
      </c>
      <c r="B187" s="72" t="s">
        <v>2</v>
      </c>
      <c r="C187" s="72" t="s">
        <v>159</v>
      </c>
      <c r="D187" s="72" t="s">
        <v>160</v>
      </c>
      <c r="E187" s="72" t="s">
        <v>114</v>
      </c>
      <c r="F187" s="72" t="s">
        <v>115</v>
      </c>
      <c r="G187" s="24">
        <v>11240000</v>
      </c>
      <c r="H187" s="24">
        <v>8752000</v>
      </c>
      <c r="I187" s="64">
        <v>8131400</v>
      </c>
    </row>
    <row r="188" spans="1:9" s="2" customFormat="1" ht="45" x14ac:dyDescent="0.25">
      <c r="A188" s="72" t="s">
        <v>59</v>
      </c>
      <c r="B188" s="72" t="s">
        <v>2</v>
      </c>
      <c r="C188" s="72" t="s">
        <v>161</v>
      </c>
      <c r="D188" s="72" t="s">
        <v>162</v>
      </c>
      <c r="E188" s="72" t="s">
        <v>114</v>
      </c>
      <c r="F188" s="72" t="s">
        <v>115</v>
      </c>
      <c r="G188" s="24">
        <v>19972000</v>
      </c>
      <c r="H188" s="24">
        <v>14316300</v>
      </c>
      <c r="I188" s="64">
        <v>14330300</v>
      </c>
    </row>
    <row r="189" spans="1:9" s="2" customFormat="1" ht="30" x14ac:dyDescent="0.25">
      <c r="A189" s="72" t="s">
        <v>59</v>
      </c>
      <c r="B189" s="72" t="s">
        <v>2</v>
      </c>
      <c r="C189" s="72" t="s">
        <v>163</v>
      </c>
      <c r="D189" s="72" t="s">
        <v>164</v>
      </c>
      <c r="E189" s="72" t="s">
        <v>114</v>
      </c>
      <c r="F189" s="72" t="s">
        <v>115</v>
      </c>
      <c r="G189" s="24">
        <v>1417000</v>
      </c>
      <c r="H189" s="24">
        <v>1123500</v>
      </c>
      <c r="I189" s="64">
        <v>1120000</v>
      </c>
    </row>
    <row r="190" spans="1:9" s="2" customFormat="1" ht="60" x14ac:dyDescent="0.25">
      <c r="A190" s="72" t="s">
        <v>59</v>
      </c>
      <c r="B190" s="72" t="s">
        <v>2</v>
      </c>
      <c r="C190" s="72" t="s">
        <v>165</v>
      </c>
      <c r="D190" s="72" t="s">
        <v>166</v>
      </c>
      <c r="E190" s="72" t="s">
        <v>114</v>
      </c>
      <c r="F190" s="72" t="s">
        <v>115</v>
      </c>
      <c r="G190" s="24">
        <v>985000</v>
      </c>
      <c r="H190" s="24">
        <v>783600</v>
      </c>
      <c r="I190" s="64">
        <v>779600</v>
      </c>
    </row>
    <row r="191" spans="1:9" s="2" customFormat="1" ht="30" customHeight="1" x14ac:dyDescent="0.25">
      <c r="A191" s="72" t="s">
        <v>59</v>
      </c>
      <c r="B191" s="72" t="s">
        <v>2</v>
      </c>
      <c r="C191" s="72" t="s">
        <v>167</v>
      </c>
      <c r="D191" s="72" t="s">
        <v>168</v>
      </c>
      <c r="E191" s="72" t="s">
        <v>114</v>
      </c>
      <c r="F191" s="72" t="s">
        <v>115</v>
      </c>
      <c r="G191" s="24">
        <v>568000</v>
      </c>
      <c r="H191" s="24">
        <v>452500</v>
      </c>
      <c r="I191" s="64">
        <v>452500</v>
      </c>
    </row>
    <row r="192" spans="1:9" s="2" customFormat="1" ht="15" customHeight="1" x14ac:dyDescent="0.25">
      <c r="A192" s="72" t="s">
        <v>59</v>
      </c>
      <c r="B192" s="72" t="s">
        <v>2</v>
      </c>
      <c r="C192" s="72">
        <v>670502</v>
      </c>
      <c r="D192" s="72" t="s">
        <v>249</v>
      </c>
      <c r="E192" s="72">
        <v>591100</v>
      </c>
      <c r="F192" s="72" t="s">
        <v>250</v>
      </c>
      <c r="G192" s="24">
        <v>300000</v>
      </c>
      <c r="H192" s="24">
        <v>150000</v>
      </c>
      <c r="I192" s="64">
        <v>0</v>
      </c>
    </row>
    <row r="193" spans="1:9" s="2" customFormat="1" ht="15" customHeight="1" x14ac:dyDescent="0.25">
      <c r="A193" s="72" t="s">
        <v>59</v>
      </c>
      <c r="B193" s="72" t="s">
        <v>2</v>
      </c>
      <c r="C193" s="72" t="s">
        <v>169</v>
      </c>
      <c r="D193" s="72" t="s">
        <v>170</v>
      </c>
      <c r="E193" s="72">
        <v>591500</v>
      </c>
      <c r="F193" s="72" t="s">
        <v>349</v>
      </c>
      <c r="G193" s="24">
        <v>16884000</v>
      </c>
      <c r="H193" s="24">
        <v>12690000</v>
      </c>
      <c r="I193" s="64">
        <v>12412905</v>
      </c>
    </row>
    <row r="194" spans="1:9" s="2" customFormat="1" ht="45" x14ac:dyDescent="0.25">
      <c r="A194" s="72" t="s">
        <v>59</v>
      </c>
      <c r="B194" s="72" t="s">
        <v>2</v>
      </c>
      <c r="C194" s="72">
        <v>675000</v>
      </c>
      <c r="D194" s="72" t="s">
        <v>251</v>
      </c>
      <c r="E194" s="72">
        <v>591100</v>
      </c>
      <c r="F194" s="72" t="s">
        <v>250</v>
      </c>
      <c r="G194" s="24">
        <v>300000</v>
      </c>
      <c r="H194" s="24">
        <v>150000</v>
      </c>
      <c r="I194" s="64">
        <v>0</v>
      </c>
    </row>
    <row r="195" spans="1:9" s="2" customFormat="1" x14ac:dyDescent="0.25">
      <c r="A195" s="95" t="s">
        <v>265</v>
      </c>
      <c r="B195" s="95"/>
      <c r="C195" s="95"/>
      <c r="D195" s="95"/>
      <c r="E195" s="95"/>
      <c r="F195" s="95"/>
      <c r="G195" s="53">
        <f>SUM(G163:G194)</f>
        <v>56137000</v>
      </c>
      <c r="H195" s="53">
        <f>SUM(H163:H194)</f>
        <v>41848900</v>
      </c>
      <c r="I195" s="79">
        <f>SUM(I163:I194)</f>
        <v>40484970.32</v>
      </c>
    </row>
    <row r="196" spans="1:9" s="2" customFormat="1" ht="30" customHeight="1" x14ac:dyDescent="0.25">
      <c r="A196" s="72" t="s">
        <v>59</v>
      </c>
      <c r="B196" s="72" t="s">
        <v>2</v>
      </c>
      <c r="C196" s="72">
        <v>680400</v>
      </c>
      <c r="D196" s="72" t="s">
        <v>310</v>
      </c>
      <c r="E196" s="72">
        <v>100101</v>
      </c>
      <c r="F196" s="72" t="s">
        <v>63</v>
      </c>
      <c r="G196" s="12">
        <v>1275000</v>
      </c>
      <c r="H196" s="12">
        <v>968000</v>
      </c>
      <c r="I196" s="64">
        <v>967983</v>
      </c>
    </row>
    <row r="197" spans="1:9" s="2" customFormat="1" ht="30" customHeight="1" x14ac:dyDescent="0.25">
      <c r="A197" s="72" t="s">
        <v>59</v>
      </c>
      <c r="B197" s="72" t="s">
        <v>2</v>
      </c>
      <c r="C197" s="72">
        <v>680400</v>
      </c>
      <c r="D197" s="72" t="s">
        <v>310</v>
      </c>
      <c r="E197" s="72">
        <v>100105</v>
      </c>
      <c r="F197" s="72" t="s">
        <v>174</v>
      </c>
      <c r="G197" s="12">
        <v>89000</v>
      </c>
      <c r="H197" s="12">
        <v>89000</v>
      </c>
      <c r="I197" s="64">
        <v>83654</v>
      </c>
    </row>
    <row r="198" spans="1:9" s="2" customFormat="1" ht="30" customHeight="1" x14ac:dyDescent="0.25">
      <c r="A198" s="72" t="s">
        <v>59</v>
      </c>
      <c r="B198" s="72" t="s">
        <v>2</v>
      </c>
      <c r="C198" s="72">
        <v>680400</v>
      </c>
      <c r="D198" s="72" t="s">
        <v>310</v>
      </c>
      <c r="E198" s="72">
        <v>100106</v>
      </c>
      <c r="F198" s="72" t="s">
        <v>176</v>
      </c>
      <c r="G198" s="12">
        <v>21000</v>
      </c>
      <c r="H198" s="12">
        <v>21000</v>
      </c>
      <c r="I198" s="64">
        <v>20940</v>
      </c>
    </row>
    <row r="199" spans="1:9" s="2" customFormat="1" ht="30" customHeight="1" x14ac:dyDescent="0.25">
      <c r="A199" s="72" t="s">
        <v>59</v>
      </c>
      <c r="B199" s="72" t="s">
        <v>2</v>
      </c>
      <c r="C199" s="72">
        <v>680400</v>
      </c>
      <c r="D199" s="72" t="s">
        <v>310</v>
      </c>
      <c r="E199" s="72">
        <v>100117</v>
      </c>
      <c r="F199" s="72" t="s">
        <v>204</v>
      </c>
      <c r="G199" s="12">
        <v>74000</v>
      </c>
      <c r="H199" s="12">
        <v>64000</v>
      </c>
      <c r="I199" s="64">
        <v>55299</v>
      </c>
    </row>
    <row r="200" spans="1:9" s="2" customFormat="1" ht="30" customHeight="1" x14ac:dyDescent="0.25">
      <c r="A200" s="72" t="s">
        <v>59</v>
      </c>
      <c r="B200" s="72" t="s">
        <v>2</v>
      </c>
      <c r="C200" s="72">
        <v>680400</v>
      </c>
      <c r="D200" s="72" t="s">
        <v>310</v>
      </c>
      <c r="E200" s="72">
        <v>100206</v>
      </c>
      <c r="F200" s="72" t="s">
        <v>248</v>
      </c>
      <c r="G200" s="12">
        <v>35000</v>
      </c>
      <c r="H200" s="12">
        <v>35000</v>
      </c>
      <c r="I200" s="64">
        <v>33600</v>
      </c>
    </row>
    <row r="201" spans="1:9" s="2" customFormat="1" ht="30" customHeight="1" x14ac:dyDescent="0.25">
      <c r="A201" s="72" t="s">
        <v>59</v>
      </c>
      <c r="B201" s="72" t="s">
        <v>2</v>
      </c>
      <c r="C201" s="72">
        <v>680400</v>
      </c>
      <c r="D201" s="72" t="s">
        <v>310</v>
      </c>
      <c r="E201" s="72">
        <v>100307</v>
      </c>
      <c r="F201" s="72" t="s">
        <v>75</v>
      </c>
      <c r="G201" s="12">
        <v>31000</v>
      </c>
      <c r="H201" s="12">
        <v>28000</v>
      </c>
      <c r="I201" s="64">
        <v>27177</v>
      </c>
    </row>
    <row r="202" spans="1:9" s="2" customFormat="1" ht="30" customHeight="1" x14ac:dyDescent="0.25">
      <c r="A202" s="72" t="s">
        <v>59</v>
      </c>
      <c r="B202" s="72" t="s">
        <v>2</v>
      </c>
      <c r="C202" s="72">
        <v>680400</v>
      </c>
      <c r="D202" s="72" t="s">
        <v>310</v>
      </c>
      <c r="E202" s="72">
        <v>200101</v>
      </c>
      <c r="F202" s="72" t="s">
        <v>77</v>
      </c>
      <c r="G202" s="12">
        <v>2000</v>
      </c>
      <c r="H202" s="12">
        <v>2000</v>
      </c>
      <c r="I202" s="64">
        <v>0</v>
      </c>
    </row>
    <row r="203" spans="1:9" s="2" customFormat="1" ht="30" customHeight="1" x14ac:dyDescent="0.25">
      <c r="A203" s="72" t="s">
        <v>59</v>
      </c>
      <c r="B203" s="72" t="s">
        <v>2</v>
      </c>
      <c r="C203" s="72">
        <v>680400</v>
      </c>
      <c r="D203" s="72" t="s">
        <v>310</v>
      </c>
      <c r="E203" s="72">
        <v>200102</v>
      </c>
      <c r="F203" s="72" t="s">
        <v>152</v>
      </c>
      <c r="G203" s="12">
        <v>6000</v>
      </c>
      <c r="H203" s="12">
        <v>6000</v>
      </c>
      <c r="I203" s="64">
        <v>4044.21</v>
      </c>
    </row>
    <row r="204" spans="1:9" s="2" customFormat="1" ht="30" customHeight="1" x14ac:dyDescent="0.25">
      <c r="A204" s="72" t="s">
        <v>59</v>
      </c>
      <c r="B204" s="72" t="s">
        <v>2</v>
      </c>
      <c r="C204" s="72">
        <v>680400</v>
      </c>
      <c r="D204" s="72" t="s">
        <v>310</v>
      </c>
      <c r="E204" s="72">
        <v>200103</v>
      </c>
      <c r="F204" s="72" t="s">
        <v>79</v>
      </c>
      <c r="G204" s="12">
        <v>140000</v>
      </c>
      <c r="H204" s="12">
        <v>140000</v>
      </c>
      <c r="I204" s="64">
        <v>39964.92</v>
      </c>
    </row>
    <row r="205" spans="1:9" s="2" customFormat="1" ht="30" customHeight="1" x14ac:dyDescent="0.25">
      <c r="A205" s="72" t="s">
        <v>59</v>
      </c>
      <c r="B205" s="72" t="s">
        <v>2</v>
      </c>
      <c r="C205" s="72">
        <v>680400</v>
      </c>
      <c r="D205" s="72" t="s">
        <v>310</v>
      </c>
      <c r="E205" s="72">
        <v>200105</v>
      </c>
      <c r="F205" s="72" t="s">
        <v>208</v>
      </c>
      <c r="G205" s="12">
        <v>8000</v>
      </c>
      <c r="H205" s="12">
        <v>8000</v>
      </c>
      <c r="I205" s="64">
        <v>4207.87</v>
      </c>
    </row>
    <row r="206" spans="1:9" s="2" customFormat="1" ht="30" customHeight="1" x14ac:dyDescent="0.25">
      <c r="A206" s="72" t="s">
        <v>59</v>
      </c>
      <c r="B206" s="72" t="s">
        <v>2</v>
      </c>
      <c r="C206" s="72">
        <v>680400</v>
      </c>
      <c r="D206" s="72" t="s">
        <v>310</v>
      </c>
      <c r="E206" s="72">
        <v>200108</v>
      </c>
      <c r="F206" s="72" t="s">
        <v>87</v>
      </c>
      <c r="G206" s="12">
        <v>6000</v>
      </c>
      <c r="H206" s="12">
        <v>6000</v>
      </c>
      <c r="I206" s="64">
        <v>1613.1</v>
      </c>
    </row>
    <row r="207" spans="1:9" s="2" customFormat="1" ht="45" customHeight="1" x14ac:dyDescent="0.25">
      <c r="A207" s="72" t="s">
        <v>59</v>
      </c>
      <c r="B207" s="72" t="s">
        <v>2</v>
      </c>
      <c r="C207" s="72">
        <v>680400</v>
      </c>
      <c r="D207" s="72" t="s">
        <v>310</v>
      </c>
      <c r="E207" s="72">
        <v>200130</v>
      </c>
      <c r="F207" s="72" t="s">
        <v>91</v>
      </c>
      <c r="G207" s="12">
        <v>30000</v>
      </c>
      <c r="H207" s="12">
        <v>30000</v>
      </c>
      <c r="I207" s="64">
        <v>13136.99</v>
      </c>
    </row>
    <row r="208" spans="1:9" s="2" customFormat="1" ht="30" customHeight="1" x14ac:dyDescent="0.25">
      <c r="A208" s="72" t="s">
        <v>59</v>
      </c>
      <c r="B208" s="72" t="s">
        <v>2</v>
      </c>
      <c r="C208" s="72">
        <v>680400</v>
      </c>
      <c r="D208" s="72" t="s">
        <v>310</v>
      </c>
      <c r="E208" s="72">
        <v>200301</v>
      </c>
      <c r="F208" s="72" t="s">
        <v>142</v>
      </c>
      <c r="G208" s="12">
        <v>189000</v>
      </c>
      <c r="H208" s="12">
        <v>189000</v>
      </c>
      <c r="I208" s="64">
        <v>115564.49</v>
      </c>
    </row>
    <row r="209" spans="1:10" s="2" customFormat="1" ht="30" customHeight="1" x14ac:dyDescent="0.25">
      <c r="A209" s="72" t="s">
        <v>59</v>
      </c>
      <c r="B209" s="72" t="s">
        <v>2</v>
      </c>
      <c r="C209" s="72">
        <v>680400</v>
      </c>
      <c r="D209" s="72" t="s">
        <v>310</v>
      </c>
      <c r="E209" s="72">
        <v>200401</v>
      </c>
      <c r="F209" s="72" t="s">
        <v>178</v>
      </c>
      <c r="G209" s="12">
        <v>25000</v>
      </c>
      <c r="H209" s="12">
        <v>25000</v>
      </c>
      <c r="I209" s="64">
        <v>7740.83</v>
      </c>
    </row>
    <row r="210" spans="1:10" s="2" customFormat="1" ht="30" customHeight="1" x14ac:dyDescent="0.25">
      <c r="A210" s="72" t="s">
        <v>59</v>
      </c>
      <c r="B210" s="72" t="s">
        <v>2</v>
      </c>
      <c r="C210" s="72">
        <v>680400</v>
      </c>
      <c r="D210" s="72" t="s">
        <v>310</v>
      </c>
      <c r="E210" s="72">
        <v>200402</v>
      </c>
      <c r="F210" s="72" t="s">
        <v>180</v>
      </c>
      <c r="G210" s="12">
        <v>2000</v>
      </c>
      <c r="H210" s="12">
        <v>2000</v>
      </c>
      <c r="I210" s="64">
        <v>0</v>
      </c>
    </row>
    <row r="211" spans="1:10" s="2" customFormat="1" ht="30" customHeight="1" x14ac:dyDescent="0.25">
      <c r="A211" s="72" t="s">
        <v>59</v>
      </c>
      <c r="B211" s="72" t="s">
        <v>2</v>
      </c>
      <c r="C211" s="72">
        <v>680400</v>
      </c>
      <c r="D211" s="72" t="s">
        <v>310</v>
      </c>
      <c r="E211" s="72">
        <v>203030</v>
      </c>
      <c r="F211" s="72" t="s">
        <v>105</v>
      </c>
      <c r="G211" s="12">
        <v>23000</v>
      </c>
      <c r="H211" s="12">
        <v>23000</v>
      </c>
      <c r="I211" s="64">
        <v>7615.89</v>
      </c>
    </row>
    <row r="212" spans="1:10" s="2" customFormat="1" ht="45" customHeight="1" x14ac:dyDescent="0.25">
      <c r="A212" s="72" t="s">
        <v>59</v>
      </c>
      <c r="B212" s="72" t="s">
        <v>2</v>
      </c>
      <c r="C212" s="72">
        <v>680400</v>
      </c>
      <c r="D212" s="72" t="s">
        <v>310</v>
      </c>
      <c r="E212" s="72">
        <v>594000</v>
      </c>
      <c r="F212" s="72" t="s">
        <v>109</v>
      </c>
      <c r="G212" s="12">
        <v>10000</v>
      </c>
      <c r="H212" s="12">
        <v>3000</v>
      </c>
      <c r="I212" s="64">
        <v>2713.14</v>
      </c>
      <c r="J212" s="80"/>
    </row>
    <row r="213" spans="1:10" s="2" customFormat="1" ht="30" customHeight="1" x14ac:dyDescent="0.25">
      <c r="A213" s="72" t="s">
        <v>59</v>
      </c>
      <c r="B213" s="72" t="s">
        <v>2</v>
      </c>
      <c r="C213" s="72" t="s">
        <v>171</v>
      </c>
      <c r="D213" s="72" t="s">
        <v>172</v>
      </c>
      <c r="E213" s="72" t="s">
        <v>62</v>
      </c>
      <c r="F213" s="72" t="s">
        <v>63</v>
      </c>
      <c r="G213" s="24">
        <v>48181700</v>
      </c>
      <c r="H213" s="24">
        <v>35395700</v>
      </c>
      <c r="I213" s="64">
        <v>35395678</v>
      </c>
    </row>
    <row r="214" spans="1:10" s="2" customFormat="1" ht="30" customHeight="1" x14ac:dyDescent="0.25">
      <c r="A214" s="72" t="s">
        <v>59</v>
      </c>
      <c r="B214" s="72" t="s">
        <v>2</v>
      </c>
      <c r="C214" s="72" t="s">
        <v>171</v>
      </c>
      <c r="D214" s="72" t="s">
        <v>172</v>
      </c>
      <c r="E214" s="72" t="s">
        <v>173</v>
      </c>
      <c r="F214" s="72" t="s">
        <v>174</v>
      </c>
      <c r="G214" s="24">
        <v>8788000</v>
      </c>
      <c r="H214" s="24">
        <v>8135000</v>
      </c>
      <c r="I214" s="64">
        <v>8134915</v>
      </c>
    </row>
    <row r="215" spans="1:10" s="2" customFormat="1" ht="30" customHeight="1" x14ac:dyDescent="0.25">
      <c r="A215" s="72" t="s">
        <v>59</v>
      </c>
      <c r="B215" s="72" t="s">
        <v>2</v>
      </c>
      <c r="C215" s="72" t="s">
        <v>171</v>
      </c>
      <c r="D215" s="72" t="s">
        <v>172</v>
      </c>
      <c r="E215" s="72" t="s">
        <v>175</v>
      </c>
      <c r="F215" s="72" t="s">
        <v>176</v>
      </c>
      <c r="G215" s="24">
        <v>1787000</v>
      </c>
      <c r="H215" s="24">
        <v>1739000</v>
      </c>
      <c r="I215" s="64">
        <v>1738968</v>
      </c>
    </row>
    <row r="216" spans="1:10" s="2" customFormat="1" ht="30" customHeight="1" x14ac:dyDescent="0.25">
      <c r="A216" s="72" t="s">
        <v>59</v>
      </c>
      <c r="B216" s="72" t="s">
        <v>2</v>
      </c>
      <c r="C216" s="72" t="s">
        <v>171</v>
      </c>
      <c r="D216" s="72" t="s">
        <v>172</v>
      </c>
      <c r="E216" s="72">
        <v>100113</v>
      </c>
      <c r="F216" s="72" t="s">
        <v>67</v>
      </c>
      <c r="G216" s="24">
        <v>15000</v>
      </c>
      <c r="H216" s="24">
        <v>15000</v>
      </c>
      <c r="I216" s="64">
        <v>13824</v>
      </c>
    </row>
    <row r="217" spans="1:10" s="2" customFormat="1" ht="30" customHeight="1" x14ac:dyDescent="0.25">
      <c r="A217" s="72" t="s">
        <v>59</v>
      </c>
      <c r="B217" s="72" t="s">
        <v>2</v>
      </c>
      <c r="C217" s="72" t="s">
        <v>171</v>
      </c>
      <c r="D217" s="72" t="s">
        <v>172</v>
      </c>
      <c r="E217" s="72">
        <v>100117</v>
      </c>
      <c r="F217" s="72" t="s">
        <v>204</v>
      </c>
      <c r="G217" s="24">
        <v>2538000</v>
      </c>
      <c r="H217" s="24">
        <v>2018000</v>
      </c>
      <c r="I217" s="64">
        <v>2009752</v>
      </c>
    </row>
    <row r="218" spans="1:10" s="2" customFormat="1" ht="30" customHeight="1" x14ac:dyDescent="0.25">
      <c r="A218" s="72" t="s">
        <v>59</v>
      </c>
      <c r="B218" s="72" t="s">
        <v>2</v>
      </c>
      <c r="C218" s="72" t="s">
        <v>171</v>
      </c>
      <c r="D218" s="72" t="s">
        <v>172</v>
      </c>
      <c r="E218" s="72">
        <v>100206</v>
      </c>
      <c r="F218" s="72" t="s">
        <v>248</v>
      </c>
      <c r="G218" s="24">
        <v>1240300</v>
      </c>
      <c r="H218" s="24">
        <v>1240300</v>
      </c>
      <c r="I218" s="64">
        <v>1208665</v>
      </c>
    </row>
    <row r="219" spans="1:10" s="2" customFormat="1" ht="30" customHeight="1" x14ac:dyDescent="0.25">
      <c r="A219" s="72" t="s">
        <v>59</v>
      </c>
      <c r="B219" s="72" t="s">
        <v>2</v>
      </c>
      <c r="C219" s="72" t="s">
        <v>171</v>
      </c>
      <c r="D219" s="72" t="s">
        <v>172</v>
      </c>
      <c r="E219" s="72" t="s">
        <v>74</v>
      </c>
      <c r="F219" s="72" t="s">
        <v>75</v>
      </c>
      <c r="G219" s="24">
        <v>1399000</v>
      </c>
      <c r="H219" s="24">
        <v>1072000</v>
      </c>
      <c r="I219" s="64">
        <v>1071988</v>
      </c>
    </row>
    <row r="220" spans="1:10" s="2" customFormat="1" ht="30" customHeight="1" x14ac:dyDescent="0.25">
      <c r="A220" s="72" t="s">
        <v>59</v>
      </c>
      <c r="B220" s="72" t="s">
        <v>2</v>
      </c>
      <c r="C220" s="72" t="s">
        <v>171</v>
      </c>
      <c r="D220" s="72" t="s">
        <v>172</v>
      </c>
      <c r="E220" s="72" t="s">
        <v>76</v>
      </c>
      <c r="F220" s="72" t="s">
        <v>77</v>
      </c>
      <c r="G220" s="24">
        <v>57500</v>
      </c>
      <c r="H220" s="24">
        <v>57500</v>
      </c>
      <c r="I220" s="64">
        <v>10215.98</v>
      </c>
    </row>
    <row r="221" spans="1:10" s="2" customFormat="1" ht="30" customHeight="1" x14ac:dyDescent="0.25">
      <c r="A221" s="72" t="s">
        <v>59</v>
      </c>
      <c r="B221" s="72" t="s">
        <v>2</v>
      </c>
      <c r="C221" s="72" t="s">
        <v>171</v>
      </c>
      <c r="D221" s="72" t="s">
        <v>172</v>
      </c>
      <c r="E221" s="72" t="s">
        <v>151</v>
      </c>
      <c r="F221" s="72" t="s">
        <v>152</v>
      </c>
      <c r="G221" s="24">
        <v>345700</v>
      </c>
      <c r="H221" s="24">
        <v>332700</v>
      </c>
      <c r="I221" s="64">
        <v>198245.13</v>
      </c>
    </row>
    <row r="222" spans="1:10" s="2" customFormat="1" ht="30" customHeight="1" x14ac:dyDescent="0.25">
      <c r="A222" s="72" t="s">
        <v>59</v>
      </c>
      <c r="B222" s="72" t="s">
        <v>2</v>
      </c>
      <c r="C222" s="72" t="s">
        <v>171</v>
      </c>
      <c r="D222" s="72" t="s">
        <v>172</v>
      </c>
      <c r="E222" s="72" t="s">
        <v>78</v>
      </c>
      <c r="F222" s="72" t="s">
        <v>79</v>
      </c>
      <c r="G222" s="24">
        <v>3184200</v>
      </c>
      <c r="H222" s="24">
        <v>2978200</v>
      </c>
      <c r="I222" s="64">
        <v>2020892.65</v>
      </c>
    </row>
    <row r="223" spans="1:10" s="2" customFormat="1" ht="30" customHeight="1" x14ac:dyDescent="0.25">
      <c r="A223" s="72" t="s">
        <v>59</v>
      </c>
      <c r="B223" s="72" t="s">
        <v>2</v>
      </c>
      <c r="C223" s="72" t="s">
        <v>171</v>
      </c>
      <c r="D223" s="72" t="s">
        <v>172</v>
      </c>
      <c r="E223" s="72" t="s">
        <v>80</v>
      </c>
      <c r="F223" s="72" t="s">
        <v>81</v>
      </c>
      <c r="G223" s="24">
        <v>729300</v>
      </c>
      <c r="H223" s="24">
        <v>704300</v>
      </c>
      <c r="I223" s="64">
        <v>454617.86</v>
      </c>
    </row>
    <row r="224" spans="1:10" s="2" customFormat="1" ht="30" customHeight="1" x14ac:dyDescent="0.25">
      <c r="A224" s="72" t="s">
        <v>59</v>
      </c>
      <c r="B224" s="72" t="s">
        <v>2</v>
      </c>
      <c r="C224" s="72" t="s">
        <v>171</v>
      </c>
      <c r="D224" s="72" t="s">
        <v>172</v>
      </c>
      <c r="E224" s="72">
        <v>200105</v>
      </c>
      <c r="F224" s="72" t="s">
        <v>208</v>
      </c>
      <c r="G224" s="24">
        <v>182300</v>
      </c>
      <c r="H224" s="24">
        <v>179300</v>
      </c>
      <c r="I224" s="64">
        <v>112507.13</v>
      </c>
    </row>
    <row r="225" spans="1:9" s="2" customFormat="1" ht="30" customHeight="1" x14ac:dyDescent="0.25">
      <c r="A225" s="72" t="s">
        <v>59</v>
      </c>
      <c r="B225" s="72" t="s">
        <v>2</v>
      </c>
      <c r="C225" s="72" t="s">
        <v>171</v>
      </c>
      <c r="D225" s="72" t="s">
        <v>172</v>
      </c>
      <c r="E225" s="72">
        <v>200106</v>
      </c>
      <c r="F225" s="72" t="s">
        <v>83</v>
      </c>
      <c r="G225" s="24">
        <v>50000</v>
      </c>
      <c r="H225" s="24">
        <v>44000</v>
      </c>
      <c r="I225" s="64">
        <v>24442.639999999999</v>
      </c>
    </row>
    <row r="226" spans="1:9" s="2" customFormat="1" ht="30" customHeight="1" x14ac:dyDescent="0.25">
      <c r="A226" s="72" t="s">
        <v>59</v>
      </c>
      <c r="B226" s="72" t="s">
        <v>2</v>
      </c>
      <c r="C226" s="72" t="s">
        <v>171</v>
      </c>
      <c r="D226" s="72" t="s">
        <v>172</v>
      </c>
      <c r="E226" s="72">
        <v>200107</v>
      </c>
      <c r="F226" s="72" t="s">
        <v>85</v>
      </c>
      <c r="G226" s="24">
        <v>27000</v>
      </c>
      <c r="H226" s="24">
        <v>23000</v>
      </c>
      <c r="I226" s="64">
        <v>14036.96</v>
      </c>
    </row>
    <row r="227" spans="1:9" s="2" customFormat="1" ht="30" customHeight="1" x14ac:dyDescent="0.25">
      <c r="A227" s="72" t="s">
        <v>59</v>
      </c>
      <c r="B227" s="72" t="s">
        <v>2</v>
      </c>
      <c r="C227" s="72" t="s">
        <v>171</v>
      </c>
      <c r="D227" s="72" t="s">
        <v>172</v>
      </c>
      <c r="E227" s="72" t="s">
        <v>86</v>
      </c>
      <c r="F227" s="72" t="s">
        <v>87</v>
      </c>
      <c r="G227" s="24">
        <v>321500</v>
      </c>
      <c r="H227" s="24">
        <v>320500</v>
      </c>
      <c r="I227" s="64">
        <v>207539.94</v>
      </c>
    </row>
    <row r="228" spans="1:9" s="2" customFormat="1" ht="43.9" customHeight="1" x14ac:dyDescent="0.25">
      <c r="A228" s="72" t="s">
        <v>59</v>
      </c>
      <c r="B228" s="72" t="s">
        <v>2</v>
      </c>
      <c r="C228" s="72" t="s">
        <v>171</v>
      </c>
      <c r="D228" s="72" t="s">
        <v>172</v>
      </c>
      <c r="E228" s="72">
        <v>200109</v>
      </c>
      <c r="F228" s="72" t="s">
        <v>89</v>
      </c>
      <c r="G228" s="24">
        <v>25000</v>
      </c>
      <c r="H228" s="24">
        <v>21000</v>
      </c>
      <c r="I228" s="64">
        <v>8766.99</v>
      </c>
    </row>
    <row r="229" spans="1:9" s="2" customFormat="1" ht="45" customHeight="1" x14ac:dyDescent="0.25">
      <c r="A229" s="72" t="s">
        <v>59</v>
      </c>
      <c r="B229" s="72" t="s">
        <v>2</v>
      </c>
      <c r="C229" s="72" t="s">
        <v>171</v>
      </c>
      <c r="D229" s="72" t="s">
        <v>172</v>
      </c>
      <c r="E229" s="72" t="s">
        <v>90</v>
      </c>
      <c r="F229" s="72" t="s">
        <v>91</v>
      </c>
      <c r="G229" s="24">
        <v>1078400</v>
      </c>
      <c r="H229" s="24">
        <v>1020400</v>
      </c>
      <c r="I229" s="64">
        <v>632483.44999999995</v>
      </c>
    </row>
    <row r="230" spans="1:9" s="2" customFormat="1" ht="30" customHeight="1" x14ac:dyDescent="0.25">
      <c r="A230" s="72" t="s">
        <v>59</v>
      </c>
      <c r="B230" s="72" t="s">
        <v>2</v>
      </c>
      <c r="C230" s="72" t="s">
        <v>171</v>
      </c>
      <c r="D230" s="72" t="s">
        <v>172</v>
      </c>
      <c r="E230" s="72" t="s">
        <v>139</v>
      </c>
      <c r="F230" s="72" t="s">
        <v>140</v>
      </c>
      <c r="G230" s="24">
        <v>1004300</v>
      </c>
      <c r="H230" s="24">
        <v>954300</v>
      </c>
      <c r="I230" s="64">
        <v>199252.99</v>
      </c>
    </row>
    <row r="231" spans="1:9" s="2" customFormat="1" ht="30" customHeight="1" x14ac:dyDescent="0.25">
      <c r="A231" s="72" t="s">
        <v>59</v>
      </c>
      <c r="B231" s="72" t="s">
        <v>2</v>
      </c>
      <c r="C231" s="72" t="s">
        <v>171</v>
      </c>
      <c r="D231" s="72" t="s">
        <v>172</v>
      </c>
      <c r="E231" s="72" t="s">
        <v>141</v>
      </c>
      <c r="F231" s="72" t="s">
        <v>142</v>
      </c>
      <c r="G231" s="24">
        <v>4518000</v>
      </c>
      <c r="H231" s="24">
        <v>4498000</v>
      </c>
      <c r="I231" s="64">
        <v>3465144.67</v>
      </c>
    </row>
    <row r="232" spans="1:9" s="2" customFormat="1" ht="30" customHeight="1" x14ac:dyDescent="0.25">
      <c r="A232" s="72" t="s">
        <v>59</v>
      </c>
      <c r="B232" s="72" t="s">
        <v>2</v>
      </c>
      <c r="C232" s="72" t="s">
        <v>171</v>
      </c>
      <c r="D232" s="72" t="s">
        <v>172</v>
      </c>
      <c r="E232" s="72" t="s">
        <v>177</v>
      </c>
      <c r="F232" s="72" t="s">
        <v>178</v>
      </c>
      <c r="G232" s="24">
        <v>708000</v>
      </c>
      <c r="H232" s="24">
        <v>669000</v>
      </c>
      <c r="I232" s="64">
        <v>363163.54</v>
      </c>
    </row>
    <row r="233" spans="1:9" s="2" customFormat="1" ht="30" customHeight="1" x14ac:dyDescent="0.25">
      <c r="A233" s="72" t="s">
        <v>59</v>
      </c>
      <c r="B233" s="72" t="s">
        <v>2</v>
      </c>
      <c r="C233" s="72" t="s">
        <v>171</v>
      </c>
      <c r="D233" s="72" t="s">
        <v>172</v>
      </c>
      <c r="E233" s="72" t="s">
        <v>179</v>
      </c>
      <c r="F233" s="72" t="s">
        <v>180</v>
      </c>
      <c r="G233" s="24">
        <v>308200</v>
      </c>
      <c r="H233" s="24">
        <v>306200</v>
      </c>
      <c r="I233" s="64">
        <v>137553.89000000001</v>
      </c>
    </row>
    <row r="234" spans="1:9" s="2" customFormat="1" ht="30" customHeight="1" x14ac:dyDescent="0.25">
      <c r="A234" s="72" t="s">
        <v>59</v>
      </c>
      <c r="B234" s="72" t="s">
        <v>2</v>
      </c>
      <c r="C234" s="72" t="s">
        <v>171</v>
      </c>
      <c r="D234" s="72" t="s">
        <v>172</v>
      </c>
      <c r="E234" s="72">
        <v>200501</v>
      </c>
      <c r="F234" s="72" t="s">
        <v>252</v>
      </c>
      <c r="G234" s="24">
        <v>74500</v>
      </c>
      <c r="H234" s="24">
        <v>74500</v>
      </c>
      <c r="I234" s="64">
        <v>69309.570000000007</v>
      </c>
    </row>
    <row r="235" spans="1:9" s="2" customFormat="1" ht="30" customHeight="1" x14ac:dyDescent="0.25">
      <c r="A235" s="72" t="s">
        <v>59</v>
      </c>
      <c r="B235" s="72" t="s">
        <v>2</v>
      </c>
      <c r="C235" s="72" t="s">
        <v>171</v>
      </c>
      <c r="D235" s="72" t="s">
        <v>172</v>
      </c>
      <c r="E235" s="72">
        <v>200503</v>
      </c>
      <c r="F235" s="72" t="s">
        <v>216</v>
      </c>
      <c r="G235" s="24">
        <v>103000</v>
      </c>
      <c r="H235" s="24">
        <v>103000</v>
      </c>
      <c r="I235" s="64">
        <v>85000</v>
      </c>
    </row>
    <row r="236" spans="1:9" s="2" customFormat="1" ht="30" customHeight="1" x14ac:dyDescent="0.25">
      <c r="A236" s="72" t="s">
        <v>59</v>
      </c>
      <c r="B236" s="72" t="s">
        <v>2</v>
      </c>
      <c r="C236" s="72" t="s">
        <v>171</v>
      </c>
      <c r="D236" s="72" t="s">
        <v>172</v>
      </c>
      <c r="E236" s="72" t="s">
        <v>92</v>
      </c>
      <c r="F236" s="72" t="s">
        <v>93</v>
      </c>
      <c r="G236" s="24">
        <v>48800</v>
      </c>
      <c r="H236" s="24">
        <v>48800</v>
      </c>
      <c r="I236" s="64">
        <v>43507.839999999997</v>
      </c>
    </row>
    <row r="237" spans="1:9" s="2" customFormat="1" ht="30" customHeight="1" x14ac:dyDescent="0.25">
      <c r="A237" s="72" t="s">
        <v>59</v>
      </c>
      <c r="B237" s="72" t="s">
        <v>2</v>
      </c>
      <c r="C237" s="72" t="s">
        <v>171</v>
      </c>
      <c r="D237" s="72" t="s">
        <v>172</v>
      </c>
      <c r="E237" s="72">
        <v>201300</v>
      </c>
      <c r="F237" s="72" t="s">
        <v>184</v>
      </c>
      <c r="G237" s="24">
        <v>41000</v>
      </c>
      <c r="H237" s="24">
        <v>41000</v>
      </c>
      <c r="I237" s="64">
        <v>4919</v>
      </c>
    </row>
    <row r="238" spans="1:9" s="2" customFormat="1" ht="30" customHeight="1" x14ac:dyDescent="0.25">
      <c r="A238" s="72" t="s">
        <v>59</v>
      </c>
      <c r="B238" s="72" t="s">
        <v>2</v>
      </c>
      <c r="C238" s="72" t="s">
        <v>171</v>
      </c>
      <c r="D238" s="72" t="s">
        <v>172</v>
      </c>
      <c r="E238" s="72">
        <v>201400</v>
      </c>
      <c r="F238" s="72" t="s">
        <v>156</v>
      </c>
      <c r="G238" s="24">
        <v>10000</v>
      </c>
      <c r="H238" s="24">
        <v>10000</v>
      </c>
      <c r="I238" s="64">
        <v>8898.82</v>
      </c>
    </row>
    <row r="239" spans="1:9" s="2" customFormat="1" ht="30" customHeight="1" x14ac:dyDescent="0.25">
      <c r="A239" s="72" t="s">
        <v>59</v>
      </c>
      <c r="B239" s="72" t="s">
        <v>2</v>
      </c>
      <c r="C239" s="72" t="s">
        <v>171</v>
      </c>
      <c r="D239" s="72" t="s">
        <v>172</v>
      </c>
      <c r="E239" s="72" t="s">
        <v>104</v>
      </c>
      <c r="F239" s="72" t="s">
        <v>105</v>
      </c>
      <c r="G239" s="24">
        <v>442500</v>
      </c>
      <c r="H239" s="24">
        <v>390500</v>
      </c>
      <c r="I239" s="64">
        <v>274213.36</v>
      </c>
    </row>
    <row r="240" spans="1:9" s="2" customFormat="1" ht="30" customHeight="1" x14ac:dyDescent="0.25">
      <c r="A240" s="72" t="s">
        <v>59</v>
      </c>
      <c r="B240" s="72" t="s">
        <v>2</v>
      </c>
      <c r="C240" s="72" t="s">
        <v>171</v>
      </c>
      <c r="D240" s="72" t="s">
        <v>172</v>
      </c>
      <c r="E240" s="72">
        <v>570201</v>
      </c>
      <c r="F240" s="72" t="s">
        <v>358</v>
      </c>
      <c r="G240" s="24">
        <v>183000</v>
      </c>
      <c r="H240" s="24">
        <v>141000</v>
      </c>
      <c r="I240" s="64">
        <v>123345</v>
      </c>
    </row>
    <row r="241" spans="1:9" s="2" customFormat="1" ht="30" customHeight="1" x14ac:dyDescent="0.25">
      <c r="A241" s="72" t="s">
        <v>59</v>
      </c>
      <c r="B241" s="72" t="s">
        <v>2</v>
      </c>
      <c r="C241" s="72" t="s">
        <v>171</v>
      </c>
      <c r="D241" s="72" t="s">
        <v>172</v>
      </c>
      <c r="E241" s="72">
        <v>570202</v>
      </c>
      <c r="F241" s="72" t="s">
        <v>357</v>
      </c>
      <c r="G241" s="24">
        <v>12000</v>
      </c>
      <c r="H241" s="24">
        <v>9000</v>
      </c>
      <c r="I241" s="64">
        <v>0</v>
      </c>
    </row>
    <row r="242" spans="1:9" s="2" customFormat="1" ht="45" customHeight="1" x14ac:dyDescent="0.25">
      <c r="A242" s="72" t="s">
        <v>59</v>
      </c>
      <c r="B242" s="72" t="s">
        <v>2</v>
      </c>
      <c r="C242" s="72" t="s">
        <v>171</v>
      </c>
      <c r="D242" s="72" t="s">
        <v>172</v>
      </c>
      <c r="E242" s="72" t="s">
        <v>108</v>
      </c>
      <c r="F242" s="72" t="s">
        <v>109</v>
      </c>
      <c r="G242" s="24">
        <v>913000</v>
      </c>
      <c r="H242" s="24">
        <v>895000</v>
      </c>
      <c r="I242" s="64">
        <v>577999.47</v>
      </c>
    </row>
    <row r="243" spans="1:9" s="2" customFormat="1" ht="30" customHeight="1" x14ac:dyDescent="0.25">
      <c r="A243" s="72" t="s">
        <v>59</v>
      </c>
      <c r="B243" s="72" t="s">
        <v>2</v>
      </c>
      <c r="C243" s="72" t="s">
        <v>181</v>
      </c>
      <c r="D243" s="72" t="s">
        <v>182</v>
      </c>
      <c r="E243" s="72" t="s">
        <v>62</v>
      </c>
      <c r="F243" s="72" t="s">
        <v>63</v>
      </c>
      <c r="G243" s="24">
        <v>35333200</v>
      </c>
      <c r="H243" s="24">
        <v>25770200</v>
      </c>
      <c r="I243" s="64">
        <v>25770131</v>
      </c>
    </row>
    <row r="244" spans="1:9" s="2" customFormat="1" ht="30" customHeight="1" x14ac:dyDescent="0.25">
      <c r="A244" s="72" t="s">
        <v>59</v>
      </c>
      <c r="B244" s="72" t="s">
        <v>2</v>
      </c>
      <c r="C244" s="72" t="s">
        <v>181</v>
      </c>
      <c r="D244" s="72" t="s">
        <v>182</v>
      </c>
      <c r="E244" s="72" t="s">
        <v>173</v>
      </c>
      <c r="F244" s="72" t="s">
        <v>174</v>
      </c>
      <c r="G244" s="24">
        <v>6303000</v>
      </c>
      <c r="H244" s="24">
        <v>4450000</v>
      </c>
      <c r="I244" s="64">
        <v>4449930</v>
      </c>
    </row>
    <row r="245" spans="1:9" s="2" customFormat="1" ht="30" customHeight="1" x14ac:dyDescent="0.25">
      <c r="A245" s="72" t="s">
        <v>59</v>
      </c>
      <c r="B245" s="72" t="s">
        <v>2</v>
      </c>
      <c r="C245" s="72" t="s">
        <v>181</v>
      </c>
      <c r="D245" s="72" t="s">
        <v>182</v>
      </c>
      <c r="E245" s="72" t="s">
        <v>175</v>
      </c>
      <c r="F245" s="72" t="s">
        <v>176</v>
      </c>
      <c r="G245" s="24">
        <v>688000</v>
      </c>
      <c r="H245" s="24">
        <v>503000</v>
      </c>
      <c r="I245" s="64">
        <v>502978</v>
      </c>
    </row>
    <row r="246" spans="1:9" s="2" customFormat="1" ht="30" customHeight="1" x14ac:dyDescent="0.25">
      <c r="A246" s="72" t="s">
        <v>59</v>
      </c>
      <c r="B246" s="72" t="s">
        <v>2</v>
      </c>
      <c r="C246" s="72" t="s">
        <v>181</v>
      </c>
      <c r="D246" s="72" t="s">
        <v>182</v>
      </c>
      <c r="E246" s="72">
        <v>100117</v>
      </c>
      <c r="F246" s="72" t="s">
        <v>204</v>
      </c>
      <c r="G246" s="24">
        <v>2602000</v>
      </c>
      <c r="H246" s="24">
        <v>1902000</v>
      </c>
      <c r="I246" s="64">
        <v>1901983</v>
      </c>
    </row>
    <row r="247" spans="1:9" s="2" customFormat="1" ht="30" customHeight="1" x14ac:dyDescent="0.25">
      <c r="A247" s="72" t="s">
        <v>59</v>
      </c>
      <c r="B247" s="72" t="s">
        <v>2</v>
      </c>
      <c r="C247" s="72" t="s">
        <v>181</v>
      </c>
      <c r="D247" s="72" t="s">
        <v>182</v>
      </c>
      <c r="E247" s="72">
        <v>100206</v>
      </c>
      <c r="F247" s="72" t="s">
        <v>248</v>
      </c>
      <c r="G247" s="24">
        <v>1104000</v>
      </c>
      <c r="H247" s="24">
        <v>1104000</v>
      </c>
      <c r="I247" s="64">
        <v>1043848</v>
      </c>
    </row>
    <row r="248" spans="1:9" s="2" customFormat="1" ht="30" customHeight="1" x14ac:dyDescent="0.25">
      <c r="A248" s="72" t="s">
        <v>59</v>
      </c>
      <c r="B248" s="72" t="s">
        <v>2</v>
      </c>
      <c r="C248" s="72" t="s">
        <v>181</v>
      </c>
      <c r="D248" s="72" t="s">
        <v>182</v>
      </c>
      <c r="E248" s="72" t="s">
        <v>74</v>
      </c>
      <c r="F248" s="72" t="s">
        <v>75</v>
      </c>
      <c r="G248" s="24">
        <v>977000</v>
      </c>
      <c r="H248" s="24">
        <v>736000</v>
      </c>
      <c r="I248" s="64">
        <v>735956</v>
      </c>
    </row>
    <row r="249" spans="1:9" s="2" customFormat="1" ht="30" customHeight="1" x14ac:dyDescent="0.25">
      <c r="A249" s="72" t="s">
        <v>59</v>
      </c>
      <c r="B249" s="72" t="s">
        <v>2</v>
      </c>
      <c r="C249" s="72" t="s">
        <v>181</v>
      </c>
      <c r="D249" s="72" t="s">
        <v>182</v>
      </c>
      <c r="E249" s="72" t="s">
        <v>76</v>
      </c>
      <c r="F249" s="72" t="s">
        <v>77</v>
      </c>
      <c r="G249" s="24">
        <v>51000</v>
      </c>
      <c r="H249" s="24">
        <v>51000</v>
      </c>
      <c r="I249" s="64">
        <v>4955.1099999999997</v>
      </c>
    </row>
    <row r="250" spans="1:9" s="2" customFormat="1" ht="30" customHeight="1" x14ac:dyDescent="0.25">
      <c r="A250" s="72" t="s">
        <v>59</v>
      </c>
      <c r="B250" s="72" t="s">
        <v>2</v>
      </c>
      <c r="C250" s="72" t="s">
        <v>181</v>
      </c>
      <c r="D250" s="72" t="s">
        <v>182</v>
      </c>
      <c r="E250" s="72" t="s">
        <v>151</v>
      </c>
      <c r="F250" s="72" t="s">
        <v>152</v>
      </c>
      <c r="G250" s="24">
        <v>98000</v>
      </c>
      <c r="H250" s="24">
        <v>98000</v>
      </c>
      <c r="I250" s="64">
        <v>55640.23</v>
      </c>
    </row>
    <row r="251" spans="1:9" s="2" customFormat="1" ht="30" customHeight="1" x14ac:dyDescent="0.25">
      <c r="A251" s="72" t="s">
        <v>59</v>
      </c>
      <c r="B251" s="72" t="s">
        <v>2</v>
      </c>
      <c r="C251" s="72" t="s">
        <v>181</v>
      </c>
      <c r="D251" s="72" t="s">
        <v>182</v>
      </c>
      <c r="E251" s="72" t="s">
        <v>78</v>
      </c>
      <c r="F251" s="72" t="s">
        <v>79</v>
      </c>
      <c r="G251" s="24">
        <v>568000</v>
      </c>
      <c r="H251" s="24">
        <v>568000</v>
      </c>
      <c r="I251" s="64">
        <v>328323.52</v>
      </c>
    </row>
    <row r="252" spans="1:9" s="2" customFormat="1" ht="30" customHeight="1" x14ac:dyDescent="0.25">
      <c r="A252" s="72" t="s">
        <v>59</v>
      </c>
      <c r="B252" s="72" t="s">
        <v>2</v>
      </c>
      <c r="C252" s="72" t="s">
        <v>181</v>
      </c>
      <c r="D252" s="72" t="s">
        <v>182</v>
      </c>
      <c r="E252" s="72" t="s">
        <v>80</v>
      </c>
      <c r="F252" s="72" t="s">
        <v>81</v>
      </c>
      <c r="G252" s="24">
        <v>200000</v>
      </c>
      <c r="H252" s="24">
        <v>200000</v>
      </c>
      <c r="I252" s="64">
        <v>138991.07</v>
      </c>
    </row>
    <row r="253" spans="1:9" s="2" customFormat="1" ht="30" customHeight="1" x14ac:dyDescent="0.25">
      <c r="A253" s="72" t="s">
        <v>59</v>
      </c>
      <c r="B253" s="72" t="s">
        <v>2</v>
      </c>
      <c r="C253" s="72" t="s">
        <v>181</v>
      </c>
      <c r="D253" s="72" t="s">
        <v>182</v>
      </c>
      <c r="E253" s="72">
        <v>200105</v>
      </c>
      <c r="F253" s="72" t="s">
        <v>208</v>
      </c>
      <c r="G253" s="24">
        <v>99000</v>
      </c>
      <c r="H253" s="24">
        <v>99000</v>
      </c>
      <c r="I253" s="64">
        <v>67129.09</v>
      </c>
    </row>
    <row r="254" spans="1:9" s="2" customFormat="1" ht="30" customHeight="1" x14ac:dyDescent="0.25">
      <c r="A254" s="72" t="s">
        <v>59</v>
      </c>
      <c r="B254" s="72" t="s">
        <v>2</v>
      </c>
      <c r="C254" s="72" t="s">
        <v>181</v>
      </c>
      <c r="D254" s="72" t="s">
        <v>182</v>
      </c>
      <c r="E254" s="72">
        <v>200106</v>
      </c>
      <c r="F254" s="72" t="s">
        <v>83</v>
      </c>
      <c r="G254" s="24">
        <v>25000</v>
      </c>
      <c r="H254" s="24">
        <v>25000</v>
      </c>
      <c r="I254" s="64">
        <v>7664.92</v>
      </c>
    </row>
    <row r="255" spans="1:9" s="2" customFormat="1" ht="30" customHeight="1" x14ac:dyDescent="0.25">
      <c r="A255" s="72" t="s">
        <v>59</v>
      </c>
      <c r="B255" s="72" t="s">
        <v>2</v>
      </c>
      <c r="C255" s="72" t="s">
        <v>181</v>
      </c>
      <c r="D255" s="72" t="s">
        <v>182</v>
      </c>
      <c r="E255" s="72" t="s">
        <v>84</v>
      </c>
      <c r="F255" s="72" t="s">
        <v>85</v>
      </c>
      <c r="G255" s="24">
        <v>2000</v>
      </c>
      <c r="H255" s="24">
        <v>2000</v>
      </c>
      <c r="I255" s="64">
        <v>387.4</v>
      </c>
    </row>
    <row r="256" spans="1:9" s="2" customFormat="1" ht="30" customHeight="1" x14ac:dyDescent="0.25">
      <c r="A256" s="72" t="s">
        <v>59</v>
      </c>
      <c r="B256" s="72" t="s">
        <v>2</v>
      </c>
      <c r="C256" s="72" t="s">
        <v>181</v>
      </c>
      <c r="D256" s="72" t="s">
        <v>182</v>
      </c>
      <c r="E256" s="72" t="s">
        <v>86</v>
      </c>
      <c r="F256" s="72" t="s">
        <v>87</v>
      </c>
      <c r="G256" s="24">
        <v>129000</v>
      </c>
      <c r="H256" s="24">
        <v>129000</v>
      </c>
      <c r="I256" s="64">
        <v>78575.02</v>
      </c>
    </row>
    <row r="257" spans="1:9" s="2" customFormat="1" ht="30" customHeight="1" x14ac:dyDescent="0.25">
      <c r="A257" s="72" t="s">
        <v>59</v>
      </c>
      <c r="B257" s="72" t="s">
        <v>2</v>
      </c>
      <c r="C257" s="72" t="s">
        <v>181</v>
      </c>
      <c r="D257" s="72" t="s">
        <v>182</v>
      </c>
      <c r="E257" s="72">
        <v>200109</v>
      </c>
      <c r="F257" s="72" t="s">
        <v>359</v>
      </c>
      <c r="G257" s="24">
        <v>27000</v>
      </c>
      <c r="H257" s="24">
        <v>27000</v>
      </c>
      <c r="I257" s="64">
        <v>10521.08</v>
      </c>
    </row>
    <row r="258" spans="1:9" s="2" customFormat="1" ht="45" customHeight="1" x14ac:dyDescent="0.25">
      <c r="A258" s="72" t="s">
        <v>59</v>
      </c>
      <c r="B258" s="72" t="s">
        <v>2</v>
      </c>
      <c r="C258" s="72" t="s">
        <v>181</v>
      </c>
      <c r="D258" s="72" t="s">
        <v>182</v>
      </c>
      <c r="E258" s="72" t="s">
        <v>90</v>
      </c>
      <c r="F258" s="72" t="s">
        <v>91</v>
      </c>
      <c r="G258" s="24">
        <v>523200</v>
      </c>
      <c r="H258" s="24">
        <v>523200</v>
      </c>
      <c r="I258" s="64">
        <v>342437.41</v>
      </c>
    </row>
    <row r="259" spans="1:9" s="2" customFormat="1" ht="30" customHeight="1" x14ac:dyDescent="0.25">
      <c r="A259" s="72" t="s">
        <v>59</v>
      </c>
      <c r="B259" s="72" t="s">
        <v>2</v>
      </c>
      <c r="C259" s="72" t="s">
        <v>181</v>
      </c>
      <c r="D259" s="72" t="s">
        <v>182</v>
      </c>
      <c r="E259" s="72" t="s">
        <v>139</v>
      </c>
      <c r="F259" s="72" t="s">
        <v>140</v>
      </c>
      <c r="G259" s="24">
        <v>680000</v>
      </c>
      <c r="H259" s="24">
        <v>480000</v>
      </c>
      <c r="I259" s="64">
        <v>103546.2</v>
      </c>
    </row>
    <row r="260" spans="1:9" s="2" customFormat="1" ht="30" customHeight="1" x14ac:dyDescent="0.25">
      <c r="A260" s="72" t="s">
        <v>59</v>
      </c>
      <c r="B260" s="72" t="s">
        <v>2</v>
      </c>
      <c r="C260" s="72" t="s">
        <v>181</v>
      </c>
      <c r="D260" s="72" t="s">
        <v>182</v>
      </c>
      <c r="E260" s="72" t="s">
        <v>141</v>
      </c>
      <c r="F260" s="72" t="s">
        <v>142</v>
      </c>
      <c r="G260" s="24">
        <v>988000</v>
      </c>
      <c r="H260" s="24">
        <v>988000</v>
      </c>
      <c r="I260" s="64">
        <v>711632.67</v>
      </c>
    </row>
    <row r="261" spans="1:9" s="2" customFormat="1" ht="30" customHeight="1" x14ac:dyDescent="0.25">
      <c r="A261" s="72" t="s">
        <v>59</v>
      </c>
      <c r="B261" s="72" t="s">
        <v>2</v>
      </c>
      <c r="C261" s="72" t="s">
        <v>181</v>
      </c>
      <c r="D261" s="72" t="s">
        <v>182</v>
      </c>
      <c r="E261" s="72" t="s">
        <v>177</v>
      </c>
      <c r="F261" s="72" t="s">
        <v>178</v>
      </c>
      <c r="G261" s="24">
        <v>126000</v>
      </c>
      <c r="H261" s="24">
        <v>126000</v>
      </c>
      <c r="I261" s="64">
        <v>74819.259999999995</v>
      </c>
    </row>
    <row r="262" spans="1:9" s="2" customFormat="1" ht="30" customHeight="1" x14ac:dyDescent="0.25">
      <c r="A262" s="72" t="s">
        <v>59</v>
      </c>
      <c r="B262" s="72" t="s">
        <v>2</v>
      </c>
      <c r="C262" s="72" t="s">
        <v>181</v>
      </c>
      <c r="D262" s="72" t="s">
        <v>182</v>
      </c>
      <c r="E262" s="72" t="s">
        <v>179</v>
      </c>
      <c r="F262" s="72" t="s">
        <v>180</v>
      </c>
      <c r="G262" s="24">
        <v>153000</v>
      </c>
      <c r="H262" s="24">
        <v>153000</v>
      </c>
      <c r="I262" s="64">
        <v>81675.039999999994</v>
      </c>
    </row>
    <row r="263" spans="1:9" s="2" customFormat="1" ht="30" customHeight="1" x14ac:dyDescent="0.25">
      <c r="A263" s="72" t="s">
        <v>59</v>
      </c>
      <c r="B263" s="72" t="s">
        <v>2</v>
      </c>
      <c r="C263" s="72" t="s">
        <v>181</v>
      </c>
      <c r="D263" s="72" t="s">
        <v>182</v>
      </c>
      <c r="E263" s="72">
        <v>200501</v>
      </c>
      <c r="F263" s="72" t="s">
        <v>252</v>
      </c>
      <c r="G263" s="24">
        <v>55000</v>
      </c>
      <c r="H263" s="24">
        <v>55000</v>
      </c>
      <c r="I263" s="64">
        <v>13131.65</v>
      </c>
    </row>
    <row r="264" spans="1:9" s="2" customFormat="1" ht="30" customHeight="1" x14ac:dyDescent="0.25">
      <c r="A264" s="72" t="s">
        <v>59</v>
      </c>
      <c r="B264" s="72" t="s">
        <v>2</v>
      </c>
      <c r="C264" s="72" t="s">
        <v>181</v>
      </c>
      <c r="D264" s="72" t="s">
        <v>182</v>
      </c>
      <c r="E264" s="72">
        <v>200503</v>
      </c>
      <c r="F264" s="72" t="s">
        <v>216</v>
      </c>
      <c r="G264" s="24">
        <v>54100</v>
      </c>
      <c r="H264" s="24">
        <v>54100</v>
      </c>
      <c r="I264" s="64">
        <v>33794.03</v>
      </c>
    </row>
    <row r="265" spans="1:9" s="2" customFormat="1" ht="30" customHeight="1" x14ac:dyDescent="0.25">
      <c r="A265" s="72" t="s">
        <v>59</v>
      </c>
      <c r="B265" s="72" t="s">
        <v>2</v>
      </c>
      <c r="C265" s="72" t="s">
        <v>181</v>
      </c>
      <c r="D265" s="72" t="s">
        <v>182</v>
      </c>
      <c r="E265" s="72">
        <v>200530</v>
      </c>
      <c r="F265" s="72" t="s">
        <v>93</v>
      </c>
      <c r="G265" s="24">
        <v>98000</v>
      </c>
      <c r="H265" s="24">
        <v>98000</v>
      </c>
      <c r="I265" s="64">
        <v>39979.21</v>
      </c>
    </row>
    <row r="266" spans="1:9" s="2" customFormat="1" ht="30" customHeight="1" x14ac:dyDescent="0.25">
      <c r="A266" s="72" t="s">
        <v>59</v>
      </c>
      <c r="B266" s="72" t="s">
        <v>2</v>
      </c>
      <c r="C266" s="72" t="s">
        <v>181</v>
      </c>
      <c r="D266" s="72" t="s">
        <v>182</v>
      </c>
      <c r="E266" s="72">
        <v>200601</v>
      </c>
      <c r="F266" s="72" t="s">
        <v>95</v>
      </c>
      <c r="G266" s="24">
        <v>3000</v>
      </c>
      <c r="H266" s="24">
        <v>3000</v>
      </c>
      <c r="I266" s="64">
        <v>342.4</v>
      </c>
    </row>
    <row r="267" spans="1:9" s="2" customFormat="1" ht="30" customHeight="1" x14ac:dyDescent="0.25">
      <c r="A267" s="72" t="s">
        <v>59</v>
      </c>
      <c r="B267" s="72" t="s">
        <v>2</v>
      </c>
      <c r="C267" s="72" t="s">
        <v>181</v>
      </c>
      <c r="D267" s="72" t="s">
        <v>182</v>
      </c>
      <c r="E267" s="72" t="s">
        <v>183</v>
      </c>
      <c r="F267" s="72" t="s">
        <v>184</v>
      </c>
      <c r="G267" s="24">
        <v>38700</v>
      </c>
      <c r="H267" s="24">
        <v>38700</v>
      </c>
      <c r="I267" s="64">
        <v>16858</v>
      </c>
    </row>
    <row r="268" spans="1:9" s="2" customFormat="1" ht="30" customHeight="1" x14ac:dyDescent="0.25">
      <c r="A268" s="72" t="s">
        <v>59</v>
      </c>
      <c r="B268" s="72" t="s">
        <v>2</v>
      </c>
      <c r="C268" s="72" t="s">
        <v>181</v>
      </c>
      <c r="D268" s="72" t="s">
        <v>182</v>
      </c>
      <c r="E268" s="72">
        <v>201400</v>
      </c>
      <c r="F268" s="72" t="s">
        <v>156</v>
      </c>
      <c r="G268" s="24">
        <v>13000</v>
      </c>
      <c r="H268" s="24">
        <v>13000</v>
      </c>
      <c r="I268" s="64">
        <v>728.28</v>
      </c>
    </row>
    <row r="269" spans="1:9" s="2" customFormat="1" ht="30" customHeight="1" x14ac:dyDescent="0.25">
      <c r="A269" s="72" t="s">
        <v>59</v>
      </c>
      <c r="B269" s="72" t="s">
        <v>2</v>
      </c>
      <c r="C269" s="72" t="s">
        <v>181</v>
      </c>
      <c r="D269" s="72" t="s">
        <v>182</v>
      </c>
      <c r="E269" s="72" t="s">
        <v>104</v>
      </c>
      <c r="F269" s="72" t="s">
        <v>105</v>
      </c>
      <c r="G269" s="24">
        <v>270000</v>
      </c>
      <c r="H269" s="24">
        <v>270000</v>
      </c>
      <c r="I269" s="64">
        <v>86708.6</v>
      </c>
    </row>
    <row r="270" spans="1:9" s="2" customFormat="1" ht="30" customHeight="1" x14ac:dyDescent="0.25">
      <c r="A270" s="72" t="s">
        <v>59</v>
      </c>
      <c r="B270" s="72" t="s">
        <v>2</v>
      </c>
      <c r="C270" s="72" t="s">
        <v>181</v>
      </c>
      <c r="D270" s="72" t="s">
        <v>182</v>
      </c>
      <c r="E270" s="72">
        <v>570201</v>
      </c>
      <c r="F270" s="72" t="s">
        <v>357</v>
      </c>
      <c r="G270" s="24">
        <v>1671000</v>
      </c>
      <c r="H270" s="24">
        <v>1288000</v>
      </c>
      <c r="I270" s="64">
        <v>1186900</v>
      </c>
    </row>
    <row r="271" spans="1:9" s="2" customFormat="1" ht="30" customHeight="1" x14ac:dyDescent="0.25">
      <c r="A271" s="72" t="s">
        <v>59</v>
      </c>
      <c r="B271" s="72" t="s">
        <v>2</v>
      </c>
      <c r="C271" s="72" t="s">
        <v>181</v>
      </c>
      <c r="D271" s="72" t="s">
        <v>182</v>
      </c>
      <c r="E271" s="72">
        <v>570202</v>
      </c>
      <c r="F271" s="72" t="s">
        <v>358</v>
      </c>
      <c r="G271" s="24">
        <v>12000</v>
      </c>
      <c r="H271" s="24">
        <v>12000</v>
      </c>
      <c r="I271" s="64">
        <v>0</v>
      </c>
    </row>
    <row r="272" spans="1:9" s="2" customFormat="1" ht="30" customHeight="1" x14ac:dyDescent="0.25">
      <c r="A272" s="72" t="s">
        <v>59</v>
      </c>
      <c r="B272" s="72" t="s">
        <v>2</v>
      </c>
      <c r="C272" s="72" t="s">
        <v>181</v>
      </c>
      <c r="D272" s="72" t="s">
        <v>182</v>
      </c>
      <c r="E272" s="72">
        <v>591100</v>
      </c>
      <c r="F272" s="72" t="s">
        <v>250</v>
      </c>
      <c r="G272" s="24">
        <v>114000</v>
      </c>
      <c r="H272" s="24">
        <v>14000</v>
      </c>
      <c r="I272" s="64">
        <v>13612</v>
      </c>
    </row>
    <row r="273" spans="1:9" s="2" customFormat="1" ht="45" customHeight="1" x14ac:dyDescent="0.25">
      <c r="A273" s="72" t="s">
        <v>59</v>
      </c>
      <c r="B273" s="72" t="s">
        <v>2</v>
      </c>
      <c r="C273" s="72" t="s">
        <v>181</v>
      </c>
      <c r="D273" s="72" t="s">
        <v>182</v>
      </c>
      <c r="E273" s="72" t="s">
        <v>108</v>
      </c>
      <c r="F273" s="72" t="s">
        <v>109</v>
      </c>
      <c r="G273" s="24">
        <v>868000</v>
      </c>
      <c r="H273" s="24">
        <v>868000</v>
      </c>
      <c r="I273" s="64">
        <v>583999.51</v>
      </c>
    </row>
    <row r="274" spans="1:9" s="2" customFormat="1" ht="75" x14ac:dyDescent="0.25">
      <c r="A274" s="72" t="s">
        <v>59</v>
      </c>
      <c r="B274" s="72" t="s">
        <v>2</v>
      </c>
      <c r="C274" s="72" t="s">
        <v>181</v>
      </c>
      <c r="D274" s="72" t="s">
        <v>182</v>
      </c>
      <c r="E274" s="72" t="s">
        <v>110</v>
      </c>
      <c r="F274" s="72" t="s">
        <v>111</v>
      </c>
      <c r="G274" s="24">
        <v>-1331000</v>
      </c>
      <c r="H274" s="24">
        <v>-1331000</v>
      </c>
      <c r="I274" s="64">
        <v>-1331388.46</v>
      </c>
    </row>
    <row r="275" spans="1:9" s="2" customFormat="1" ht="45" customHeight="1" x14ac:dyDescent="0.25">
      <c r="A275" s="72" t="s">
        <v>59</v>
      </c>
      <c r="B275" s="72" t="s">
        <v>2</v>
      </c>
      <c r="C275" s="72" t="s">
        <v>185</v>
      </c>
      <c r="D275" s="72" t="s">
        <v>186</v>
      </c>
      <c r="E275" s="72" t="s">
        <v>62</v>
      </c>
      <c r="F275" s="72" t="s">
        <v>63</v>
      </c>
      <c r="G275" s="24">
        <v>14231000</v>
      </c>
      <c r="H275" s="24">
        <v>11441000</v>
      </c>
      <c r="I275" s="64">
        <v>11357086</v>
      </c>
    </row>
    <row r="276" spans="1:9" s="2" customFormat="1" ht="45" customHeight="1" x14ac:dyDescent="0.25">
      <c r="A276" s="72" t="s">
        <v>59</v>
      </c>
      <c r="B276" s="72" t="s">
        <v>2</v>
      </c>
      <c r="C276" s="72" t="s">
        <v>185</v>
      </c>
      <c r="D276" s="72" t="s">
        <v>186</v>
      </c>
      <c r="E276" s="72" t="s">
        <v>173</v>
      </c>
      <c r="F276" s="72" t="s">
        <v>174</v>
      </c>
      <c r="G276" s="24">
        <v>1334000</v>
      </c>
      <c r="H276" s="24">
        <v>1025000</v>
      </c>
      <c r="I276" s="64">
        <v>879759</v>
      </c>
    </row>
    <row r="277" spans="1:9" s="2" customFormat="1" ht="45" customHeight="1" x14ac:dyDescent="0.25">
      <c r="A277" s="72" t="s">
        <v>59</v>
      </c>
      <c r="B277" s="72" t="s">
        <v>2</v>
      </c>
      <c r="C277" s="72" t="s">
        <v>185</v>
      </c>
      <c r="D277" s="72" t="s">
        <v>186</v>
      </c>
      <c r="E277" s="72" t="s">
        <v>64</v>
      </c>
      <c r="F277" s="72" t="s">
        <v>65</v>
      </c>
      <c r="G277" s="24">
        <v>850000</v>
      </c>
      <c r="H277" s="24">
        <v>705000</v>
      </c>
      <c r="I277" s="64">
        <v>704368</v>
      </c>
    </row>
    <row r="278" spans="1:9" s="2" customFormat="1" ht="45" customHeight="1" x14ac:dyDescent="0.25">
      <c r="A278" s="72" t="s">
        <v>59</v>
      </c>
      <c r="B278" s="72" t="s">
        <v>2</v>
      </c>
      <c r="C278" s="72" t="s">
        <v>185</v>
      </c>
      <c r="D278" s="72" t="s">
        <v>186</v>
      </c>
      <c r="E278" s="72" t="s">
        <v>66</v>
      </c>
      <c r="F278" s="72" t="s">
        <v>67</v>
      </c>
      <c r="G278" s="24">
        <v>6000</v>
      </c>
      <c r="H278" s="24">
        <v>6000</v>
      </c>
      <c r="I278" s="64">
        <v>311</v>
      </c>
    </row>
    <row r="279" spans="1:9" s="2" customFormat="1" ht="45" customHeight="1" x14ac:dyDescent="0.25">
      <c r="A279" s="72" t="s">
        <v>59</v>
      </c>
      <c r="B279" s="72" t="s">
        <v>2</v>
      </c>
      <c r="C279" s="72" t="s">
        <v>185</v>
      </c>
      <c r="D279" s="72" t="s">
        <v>186</v>
      </c>
      <c r="E279" s="72">
        <v>100117</v>
      </c>
      <c r="F279" s="72" t="s">
        <v>204</v>
      </c>
      <c r="G279" s="24">
        <v>580000</v>
      </c>
      <c r="H279" s="24">
        <v>435000</v>
      </c>
      <c r="I279" s="64">
        <v>379686</v>
      </c>
    </row>
    <row r="280" spans="1:9" s="2" customFormat="1" ht="45" customHeight="1" x14ac:dyDescent="0.25">
      <c r="A280" s="72" t="s">
        <v>59</v>
      </c>
      <c r="B280" s="72" t="s">
        <v>2</v>
      </c>
      <c r="C280" s="72" t="s">
        <v>185</v>
      </c>
      <c r="D280" s="72" t="s">
        <v>186</v>
      </c>
      <c r="E280" s="72">
        <v>100206</v>
      </c>
      <c r="F280" s="72" t="s">
        <v>248</v>
      </c>
      <c r="G280" s="24">
        <v>248000</v>
      </c>
      <c r="H280" s="24">
        <v>248000</v>
      </c>
      <c r="I280" s="64">
        <v>244533</v>
      </c>
    </row>
    <row r="281" spans="1:9" s="2" customFormat="1" ht="45" customHeight="1" x14ac:dyDescent="0.25">
      <c r="A281" s="72" t="s">
        <v>59</v>
      </c>
      <c r="B281" s="72" t="s">
        <v>2</v>
      </c>
      <c r="C281" s="72" t="s">
        <v>185</v>
      </c>
      <c r="D281" s="72" t="s">
        <v>186</v>
      </c>
      <c r="E281" s="72" t="s">
        <v>74</v>
      </c>
      <c r="F281" s="72" t="s">
        <v>75</v>
      </c>
      <c r="G281" s="24">
        <v>361000</v>
      </c>
      <c r="H281" s="24">
        <v>340000</v>
      </c>
      <c r="I281" s="64">
        <v>312155</v>
      </c>
    </row>
    <row r="282" spans="1:9" s="2" customFormat="1" ht="45" customHeight="1" x14ac:dyDescent="0.25">
      <c r="A282" s="72" t="s">
        <v>59</v>
      </c>
      <c r="B282" s="72" t="s">
        <v>2</v>
      </c>
      <c r="C282" s="72" t="s">
        <v>185</v>
      </c>
      <c r="D282" s="72" t="s">
        <v>186</v>
      </c>
      <c r="E282" s="72">
        <v>200101</v>
      </c>
      <c r="F282" s="72" t="s">
        <v>77</v>
      </c>
      <c r="G282" s="24">
        <v>104000</v>
      </c>
      <c r="H282" s="24">
        <v>89000</v>
      </c>
      <c r="I282" s="64">
        <v>27604.880000000001</v>
      </c>
    </row>
    <row r="283" spans="1:9" s="2" customFormat="1" ht="45" customHeight="1" x14ac:dyDescent="0.25">
      <c r="A283" s="72" t="s">
        <v>59</v>
      </c>
      <c r="B283" s="72" t="s">
        <v>2</v>
      </c>
      <c r="C283" s="72" t="s">
        <v>185</v>
      </c>
      <c r="D283" s="72" t="s">
        <v>186</v>
      </c>
      <c r="E283" s="72" t="s">
        <v>151</v>
      </c>
      <c r="F283" s="72" t="s">
        <v>152</v>
      </c>
      <c r="G283" s="24">
        <v>35000</v>
      </c>
      <c r="H283" s="24">
        <v>35000</v>
      </c>
      <c r="I283" s="64">
        <v>26234.83</v>
      </c>
    </row>
    <row r="284" spans="1:9" s="2" customFormat="1" ht="45" customHeight="1" x14ac:dyDescent="0.25">
      <c r="A284" s="72" t="s">
        <v>59</v>
      </c>
      <c r="B284" s="72" t="s">
        <v>2</v>
      </c>
      <c r="C284" s="72" t="s">
        <v>185</v>
      </c>
      <c r="D284" s="72" t="s">
        <v>186</v>
      </c>
      <c r="E284" s="72" t="s">
        <v>78</v>
      </c>
      <c r="F284" s="72" t="s">
        <v>79</v>
      </c>
      <c r="G284" s="24">
        <v>105000</v>
      </c>
      <c r="H284" s="24">
        <v>80000</v>
      </c>
      <c r="I284" s="64">
        <v>47418.83</v>
      </c>
    </row>
    <row r="285" spans="1:9" s="2" customFormat="1" ht="45" customHeight="1" x14ac:dyDescent="0.25">
      <c r="A285" s="72" t="s">
        <v>59</v>
      </c>
      <c r="B285" s="72" t="s">
        <v>2</v>
      </c>
      <c r="C285" s="72" t="s">
        <v>185</v>
      </c>
      <c r="D285" s="72" t="s">
        <v>186</v>
      </c>
      <c r="E285" s="72" t="s">
        <v>80</v>
      </c>
      <c r="F285" s="72" t="s">
        <v>81</v>
      </c>
      <c r="G285" s="24">
        <v>82000</v>
      </c>
      <c r="H285" s="24">
        <v>72000</v>
      </c>
      <c r="I285" s="64">
        <v>41296.78</v>
      </c>
    </row>
    <row r="286" spans="1:9" s="2" customFormat="1" ht="45" customHeight="1" x14ac:dyDescent="0.25">
      <c r="A286" s="72" t="s">
        <v>59</v>
      </c>
      <c r="B286" s="72" t="s">
        <v>2</v>
      </c>
      <c r="C286" s="72" t="s">
        <v>185</v>
      </c>
      <c r="D286" s="72" t="s">
        <v>186</v>
      </c>
      <c r="E286" s="72">
        <v>200105</v>
      </c>
      <c r="F286" s="72" t="s">
        <v>208</v>
      </c>
      <c r="G286" s="24">
        <v>100000</v>
      </c>
      <c r="H286" s="24">
        <v>95000</v>
      </c>
      <c r="I286" s="64">
        <v>39644.730000000003</v>
      </c>
    </row>
    <row r="287" spans="1:9" s="2" customFormat="1" ht="45" customHeight="1" x14ac:dyDescent="0.25">
      <c r="A287" s="72" t="s">
        <v>59</v>
      </c>
      <c r="B287" s="72" t="s">
        <v>2</v>
      </c>
      <c r="C287" s="72" t="s">
        <v>185</v>
      </c>
      <c r="D287" s="72" t="s">
        <v>186</v>
      </c>
      <c r="E287" s="72">
        <v>200106</v>
      </c>
      <c r="F287" s="72" t="s">
        <v>83</v>
      </c>
      <c r="G287" s="24">
        <v>10000</v>
      </c>
      <c r="H287" s="24">
        <v>8000</v>
      </c>
      <c r="I287" s="64">
        <v>2267</v>
      </c>
    </row>
    <row r="288" spans="1:9" s="2" customFormat="1" ht="45" customHeight="1" x14ac:dyDescent="0.25">
      <c r="A288" s="72" t="s">
        <v>59</v>
      </c>
      <c r="B288" s="72" t="s">
        <v>2</v>
      </c>
      <c r="C288" s="72" t="s">
        <v>185</v>
      </c>
      <c r="D288" s="72" t="s">
        <v>186</v>
      </c>
      <c r="E288" s="72" t="s">
        <v>84</v>
      </c>
      <c r="F288" s="72" t="s">
        <v>85</v>
      </c>
      <c r="G288" s="24">
        <v>2000</v>
      </c>
      <c r="H288" s="24">
        <v>2000</v>
      </c>
      <c r="I288" s="64">
        <v>657.5</v>
      </c>
    </row>
    <row r="289" spans="1:9" s="2" customFormat="1" ht="45" customHeight="1" x14ac:dyDescent="0.25">
      <c r="A289" s="72" t="s">
        <v>59</v>
      </c>
      <c r="B289" s="72" t="s">
        <v>2</v>
      </c>
      <c r="C289" s="72" t="s">
        <v>185</v>
      </c>
      <c r="D289" s="72" t="s">
        <v>186</v>
      </c>
      <c r="E289" s="72" t="s">
        <v>86</v>
      </c>
      <c r="F289" s="72" t="s">
        <v>87</v>
      </c>
      <c r="G289" s="24">
        <v>252000</v>
      </c>
      <c r="H289" s="24">
        <v>189000</v>
      </c>
      <c r="I289" s="64">
        <v>173976.29</v>
      </c>
    </row>
    <row r="290" spans="1:9" s="2" customFormat="1" ht="45" customHeight="1" x14ac:dyDescent="0.25">
      <c r="A290" s="72" t="s">
        <v>59</v>
      </c>
      <c r="B290" s="72" t="s">
        <v>2</v>
      </c>
      <c r="C290" s="72" t="s">
        <v>185</v>
      </c>
      <c r="D290" s="72" t="s">
        <v>186</v>
      </c>
      <c r="E290" s="72">
        <v>200109</v>
      </c>
      <c r="F290" s="72" t="s">
        <v>89</v>
      </c>
      <c r="G290" s="24">
        <v>41000</v>
      </c>
      <c r="H290" s="24">
        <v>36000</v>
      </c>
      <c r="I290" s="64">
        <v>25739.55</v>
      </c>
    </row>
    <row r="291" spans="1:9" s="2" customFormat="1" ht="45" customHeight="1" x14ac:dyDescent="0.25">
      <c r="A291" s="72" t="s">
        <v>59</v>
      </c>
      <c r="B291" s="72" t="s">
        <v>2</v>
      </c>
      <c r="C291" s="72" t="s">
        <v>185</v>
      </c>
      <c r="D291" s="72" t="s">
        <v>186</v>
      </c>
      <c r="E291" s="72" t="s">
        <v>90</v>
      </c>
      <c r="F291" s="72" t="s">
        <v>91</v>
      </c>
      <c r="G291" s="24">
        <v>321000</v>
      </c>
      <c r="H291" s="24">
        <v>271000</v>
      </c>
      <c r="I291" s="64">
        <v>202377.09</v>
      </c>
    </row>
    <row r="292" spans="1:9" s="2" customFormat="1" ht="45" customHeight="1" x14ac:dyDescent="0.25">
      <c r="A292" s="72" t="s">
        <v>59</v>
      </c>
      <c r="B292" s="72" t="s">
        <v>2</v>
      </c>
      <c r="C292" s="72" t="s">
        <v>185</v>
      </c>
      <c r="D292" s="72" t="s">
        <v>186</v>
      </c>
      <c r="E292" s="72" t="s">
        <v>139</v>
      </c>
      <c r="F292" s="72" t="s">
        <v>140</v>
      </c>
      <c r="G292" s="24">
        <v>37000</v>
      </c>
      <c r="H292" s="24">
        <v>26000</v>
      </c>
      <c r="I292" s="64">
        <v>24844.2</v>
      </c>
    </row>
    <row r="293" spans="1:9" s="2" customFormat="1" ht="45" customHeight="1" x14ac:dyDescent="0.25">
      <c r="A293" s="72" t="s">
        <v>59</v>
      </c>
      <c r="B293" s="72" t="s">
        <v>2</v>
      </c>
      <c r="C293" s="72" t="s">
        <v>185</v>
      </c>
      <c r="D293" s="72" t="s">
        <v>186</v>
      </c>
      <c r="E293" s="72">
        <v>200530</v>
      </c>
      <c r="F293" s="72" t="s">
        <v>93</v>
      </c>
      <c r="G293" s="24">
        <v>30000</v>
      </c>
      <c r="H293" s="24">
        <v>12000</v>
      </c>
      <c r="I293" s="64">
        <v>5652</v>
      </c>
    </row>
    <row r="294" spans="1:9" s="2" customFormat="1" ht="45" customHeight="1" x14ac:dyDescent="0.25">
      <c r="A294" s="72" t="s">
        <v>59</v>
      </c>
      <c r="B294" s="72" t="s">
        <v>2</v>
      </c>
      <c r="C294" s="72" t="s">
        <v>185</v>
      </c>
      <c r="D294" s="72" t="s">
        <v>186</v>
      </c>
      <c r="E294" s="72" t="s">
        <v>94</v>
      </c>
      <c r="F294" s="72" t="s">
        <v>95</v>
      </c>
      <c r="G294" s="24">
        <v>2000</v>
      </c>
      <c r="H294" s="24">
        <v>1000</v>
      </c>
      <c r="I294" s="64">
        <v>111.03</v>
      </c>
    </row>
    <row r="295" spans="1:9" s="2" customFormat="1" ht="45" customHeight="1" x14ac:dyDescent="0.25">
      <c r="A295" s="72" t="s">
        <v>59</v>
      </c>
      <c r="B295" s="72" t="s">
        <v>2</v>
      </c>
      <c r="C295" s="72" t="s">
        <v>185</v>
      </c>
      <c r="D295" s="72" t="s">
        <v>186</v>
      </c>
      <c r="E295" s="72" t="s">
        <v>153</v>
      </c>
      <c r="F295" s="72" t="s">
        <v>154</v>
      </c>
      <c r="G295" s="24">
        <v>2000</v>
      </c>
      <c r="H295" s="24">
        <v>2000</v>
      </c>
      <c r="I295" s="64">
        <v>0</v>
      </c>
    </row>
    <row r="296" spans="1:9" s="2" customFormat="1" ht="45" customHeight="1" x14ac:dyDescent="0.25">
      <c r="A296" s="72" t="s">
        <v>59</v>
      </c>
      <c r="B296" s="72" t="s">
        <v>2</v>
      </c>
      <c r="C296" s="72" t="s">
        <v>185</v>
      </c>
      <c r="D296" s="72" t="s">
        <v>186</v>
      </c>
      <c r="E296" s="72">
        <v>201300</v>
      </c>
      <c r="F296" s="72" t="s">
        <v>184</v>
      </c>
      <c r="G296" s="24">
        <v>17000</v>
      </c>
      <c r="H296" s="24">
        <v>10000</v>
      </c>
      <c r="I296" s="64">
        <v>2597</v>
      </c>
    </row>
    <row r="297" spans="1:9" s="2" customFormat="1" ht="45" customHeight="1" x14ac:dyDescent="0.25">
      <c r="A297" s="72" t="s">
        <v>59</v>
      </c>
      <c r="B297" s="72" t="s">
        <v>2</v>
      </c>
      <c r="C297" s="72" t="s">
        <v>185</v>
      </c>
      <c r="D297" s="72" t="s">
        <v>186</v>
      </c>
      <c r="E297" s="72">
        <v>203002</v>
      </c>
      <c r="F297" s="72" t="s">
        <v>101</v>
      </c>
      <c r="G297" s="24">
        <v>5000</v>
      </c>
      <c r="H297" s="24">
        <v>4000</v>
      </c>
      <c r="I297" s="64">
        <v>2961.71</v>
      </c>
    </row>
    <row r="298" spans="1:9" s="2" customFormat="1" ht="45" customHeight="1" x14ac:dyDescent="0.25">
      <c r="A298" s="72" t="s">
        <v>59</v>
      </c>
      <c r="B298" s="72" t="s">
        <v>2</v>
      </c>
      <c r="C298" s="72" t="s">
        <v>185</v>
      </c>
      <c r="D298" s="72" t="s">
        <v>186</v>
      </c>
      <c r="E298" s="72" t="s">
        <v>104</v>
      </c>
      <c r="F298" s="72" t="s">
        <v>105</v>
      </c>
      <c r="G298" s="24">
        <v>45000</v>
      </c>
      <c r="H298" s="24">
        <v>45000</v>
      </c>
      <c r="I298" s="64">
        <v>33662.800000000003</v>
      </c>
    </row>
    <row r="299" spans="1:9" s="2" customFormat="1" ht="45" customHeight="1" x14ac:dyDescent="0.25">
      <c r="A299" s="72" t="s">
        <v>59</v>
      </c>
      <c r="B299" s="72" t="s">
        <v>2</v>
      </c>
      <c r="C299" s="72" t="s">
        <v>185</v>
      </c>
      <c r="D299" s="72" t="s">
        <v>186</v>
      </c>
      <c r="E299" s="72" t="s">
        <v>143</v>
      </c>
      <c r="F299" s="72" t="s">
        <v>144</v>
      </c>
      <c r="G299" s="24">
        <v>4186000</v>
      </c>
      <c r="H299" s="24">
        <v>3336000</v>
      </c>
      <c r="I299" s="64">
        <v>2935304.44</v>
      </c>
    </row>
    <row r="300" spans="1:9" s="2" customFormat="1" ht="45" customHeight="1" x14ac:dyDescent="0.25">
      <c r="A300" s="72" t="s">
        <v>59</v>
      </c>
      <c r="B300" s="72" t="s">
        <v>2</v>
      </c>
      <c r="C300" s="72" t="s">
        <v>185</v>
      </c>
      <c r="D300" s="72" t="s">
        <v>186</v>
      </c>
      <c r="E300" s="72">
        <v>591100</v>
      </c>
      <c r="F300" s="72" t="s">
        <v>250</v>
      </c>
      <c r="G300" s="24">
        <v>600000</v>
      </c>
      <c r="H300" s="24">
        <v>300000</v>
      </c>
      <c r="I300" s="64">
        <v>0</v>
      </c>
    </row>
    <row r="301" spans="1:9" s="2" customFormat="1" ht="45" customHeight="1" x14ac:dyDescent="0.25">
      <c r="A301" s="72" t="s">
        <v>59</v>
      </c>
      <c r="B301" s="72" t="s">
        <v>2</v>
      </c>
      <c r="C301" s="72" t="s">
        <v>185</v>
      </c>
      <c r="D301" s="72" t="s">
        <v>186</v>
      </c>
      <c r="E301" s="72" t="s">
        <v>108</v>
      </c>
      <c r="F301" s="72" t="s">
        <v>109</v>
      </c>
      <c r="G301" s="24">
        <v>180000</v>
      </c>
      <c r="H301" s="24">
        <v>158000</v>
      </c>
      <c r="I301" s="64">
        <v>138725.01999999999</v>
      </c>
    </row>
    <row r="302" spans="1:9" s="2" customFormat="1" x14ac:dyDescent="0.25">
      <c r="A302" s="95" t="s">
        <v>266</v>
      </c>
      <c r="B302" s="95"/>
      <c r="C302" s="95"/>
      <c r="D302" s="95"/>
      <c r="E302" s="95"/>
      <c r="F302" s="95"/>
      <c r="G302" s="53">
        <f>SUM(G196:G301)</f>
        <v>156590400</v>
      </c>
      <c r="H302" s="53">
        <f>SUM(H196:H301)</f>
        <v>123363400</v>
      </c>
      <c r="I302" s="79">
        <f>SUM(I196:I301)</f>
        <v>114659864.24000002</v>
      </c>
    </row>
    <row r="303" spans="1:9" s="2" customFormat="1" ht="45" customHeight="1" x14ac:dyDescent="0.25">
      <c r="A303" s="72" t="s">
        <v>59</v>
      </c>
      <c r="B303" s="72" t="s">
        <v>2</v>
      </c>
      <c r="C303" s="72" t="s">
        <v>187</v>
      </c>
      <c r="D303" s="72" t="s">
        <v>188</v>
      </c>
      <c r="E303" s="72">
        <v>200101</v>
      </c>
      <c r="F303" s="72" t="s">
        <v>77</v>
      </c>
      <c r="G303" s="24">
        <v>8300</v>
      </c>
      <c r="H303" s="24">
        <v>8300</v>
      </c>
      <c r="I303" s="64">
        <v>8299.01</v>
      </c>
    </row>
    <row r="304" spans="1:9" s="2" customFormat="1" ht="60" x14ac:dyDescent="0.25">
      <c r="A304" s="72" t="s">
        <v>59</v>
      </c>
      <c r="B304" s="72" t="s">
        <v>2</v>
      </c>
      <c r="C304" s="72" t="s">
        <v>187</v>
      </c>
      <c r="D304" s="72" t="s">
        <v>188</v>
      </c>
      <c r="E304" s="72" t="s">
        <v>84</v>
      </c>
      <c r="F304" s="72" t="s">
        <v>85</v>
      </c>
      <c r="G304" s="24">
        <v>3950</v>
      </c>
      <c r="H304" s="24">
        <v>3950</v>
      </c>
      <c r="I304" s="64">
        <v>909.06</v>
      </c>
    </row>
    <row r="305" spans="1:9" s="2" customFormat="1" ht="60" x14ac:dyDescent="0.25">
      <c r="A305" s="72" t="s">
        <v>59</v>
      </c>
      <c r="B305" s="72" t="s">
        <v>2</v>
      </c>
      <c r="C305" s="72" t="s">
        <v>187</v>
      </c>
      <c r="D305" s="72" t="s">
        <v>188</v>
      </c>
      <c r="E305" s="72">
        <v>203030</v>
      </c>
      <c r="F305" s="72" t="s">
        <v>105</v>
      </c>
      <c r="G305" s="24">
        <v>7750</v>
      </c>
      <c r="H305" s="24">
        <v>7750</v>
      </c>
      <c r="I305" s="64">
        <v>7749.7</v>
      </c>
    </row>
    <row r="306" spans="1:9" s="2" customFormat="1" ht="60" x14ac:dyDescent="0.25">
      <c r="A306" s="72" t="s">
        <v>59</v>
      </c>
      <c r="B306" s="72" t="s">
        <v>2</v>
      </c>
      <c r="C306" s="72" t="s">
        <v>187</v>
      </c>
      <c r="D306" s="72" t="s">
        <v>188</v>
      </c>
      <c r="E306" s="72">
        <v>591100</v>
      </c>
      <c r="F306" s="72" t="s">
        <v>250</v>
      </c>
      <c r="G306" s="24">
        <v>7050000</v>
      </c>
      <c r="H306" s="24">
        <v>6000000</v>
      </c>
      <c r="I306" s="64">
        <v>4053987.35</v>
      </c>
    </row>
    <row r="307" spans="1:9" s="2" customFormat="1" x14ac:dyDescent="0.25">
      <c r="A307" s="93" t="s">
        <v>268</v>
      </c>
      <c r="B307" s="93"/>
      <c r="C307" s="93"/>
      <c r="D307" s="93"/>
      <c r="E307" s="93"/>
      <c r="F307" s="93"/>
      <c r="G307" s="24">
        <f>SUM(G303:G306)</f>
        <v>7070000</v>
      </c>
      <c r="H307" s="24">
        <f>SUM(H303:H306)</f>
        <v>6020000</v>
      </c>
      <c r="I307" s="69">
        <f>SUM(I303:I306)</f>
        <v>4070945.12</v>
      </c>
    </row>
    <row r="308" spans="1:9" s="2" customFormat="1" ht="30" customHeight="1" x14ac:dyDescent="0.25">
      <c r="A308" s="72" t="s">
        <v>59</v>
      </c>
      <c r="B308" s="72" t="s">
        <v>2</v>
      </c>
      <c r="C308" s="72" t="s">
        <v>189</v>
      </c>
      <c r="D308" s="72" t="s">
        <v>190</v>
      </c>
      <c r="E308" s="72" t="s">
        <v>114</v>
      </c>
      <c r="F308" s="72" t="s">
        <v>115</v>
      </c>
      <c r="G308" s="24">
        <v>0</v>
      </c>
      <c r="H308" s="24">
        <v>0</v>
      </c>
      <c r="I308" s="64">
        <v>0</v>
      </c>
    </row>
    <row r="309" spans="1:9" s="2" customFormat="1" x14ac:dyDescent="0.25">
      <c r="A309" s="93" t="s">
        <v>269</v>
      </c>
      <c r="B309" s="93"/>
      <c r="C309" s="93"/>
      <c r="D309" s="93"/>
      <c r="E309" s="93"/>
      <c r="F309" s="93"/>
      <c r="G309" s="24">
        <f>SUM(G308)</f>
        <v>0</v>
      </c>
      <c r="H309" s="24">
        <f t="shared" ref="H309:I309" si="6">SUM(H308)</f>
        <v>0</v>
      </c>
      <c r="I309" s="69">
        <f t="shared" si="6"/>
        <v>0</v>
      </c>
    </row>
    <row r="310" spans="1:9" s="2" customFormat="1" ht="15" customHeight="1" x14ac:dyDescent="0.25">
      <c r="A310" s="72" t="s">
        <v>59</v>
      </c>
      <c r="B310" s="72" t="s">
        <v>2</v>
      </c>
      <c r="C310" s="72" t="s">
        <v>191</v>
      </c>
      <c r="D310" s="72" t="s">
        <v>192</v>
      </c>
      <c r="E310" s="72" t="s">
        <v>139</v>
      </c>
      <c r="F310" s="72" t="s">
        <v>140</v>
      </c>
      <c r="G310" s="24">
        <v>46320000</v>
      </c>
      <c r="H310" s="24">
        <v>44600000</v>
      </c>
      <c r="I310" s="64">
        <v>37345740.759999998</v>
      </c>
    </row>
    <row r="311" spans="1:9" s="2" customFormat="1" ht="15" customHeight="1" x14ac:dyDescent="0.25">
      <c r="A311" s="72" t="s">
        <v>59</v>
      </c>
      <c r="B311" s="72" t="s">
        <v>2</v>
      </c>
      <c r="C311" s="72">
        <v>840302</v>
      </c>
      <c r="D311" s="72" t="s">
        <v>350</v>
      </c>
      <c r="E311" s="72">
        <v>200107</v>
      </c>
      <c r="F311" s="72" t="s">
        <v>85</v>
      </c>
      <c r="G311" s="24">
        <v>200000</v>
      </c>
      <c r="H311" s="24">
        <v>200000</v>
      </c>
      <c r="I311" s="64">
        <v>136017</v>
      </c>
    </row>
    <row r="312" spans="1:9" s="2" customFormat="1" ht="15" customHeight="1" x14ac:dyDescent="0.25">
      <c r="A312" s="72" t="s">
        <v>59</v>
      </c>
      <c r="B312" s="72" t="s">
        <v>2</v>
      </c>
      <c r="C312" s="72">
        <v>840602</v>
      </c>
      <c r="D312" s="72" t="s">
        <v>329</v>
      </c>
      <c r="E312" s="72">
        <v>200107</v>
      </c>
      <c r="F312" s="72" t="s">
        <v>85</v>
      </c>
      <c r="G312" s="24">
        <v>4500000</v>
      </c>
      <c r="H312" s="24">
        <v>4500000</v>
      </c>
      <c r="I312" s="64">
        <v>539231.13</v>
      </c>
    </row>
    <row r="313" spans="1:9" s="2" customFormat="1" ht="30" customHeight="1" x14ac:dyDescent="0.25">
      <c r="A313" s="72" t="s">
        <v>59</v>
      </c>
      <c r="B313" s="72" t="s">
        <v>2</v>
      </c>
      <c r="C313" s="72">
        <v>840602</v>
      </c>
      <c r="D313" s="72" t="s">
        <v>329</v>
      </c>
      <c r="E313" s="72">
        <v>550118</v>
      </c>
      <c r="F313" s="72" t="s">
        <v>311</v>
      </c>
      <c r="G313" s="24">
        <v>8900000</v>
      </c>
      <c r="H313" s="24">
        <v>8900000</v>
      </c>
      <c r="I313" s="64">
        <v>3500000</v>
      </c>
    </row>
    <row r="314" spans="1:9" s="2" customFormat="1" ht="60" x14ac:dyDescent="0.25">
      <c r="A314" s="72" t="s">
        <v>59</v>
      </c>
      <c r="B314" s="72" t="s">
        <v>2</v>
      </c>
      <c r="C314" s="72">
        <v>840602</v>
      </c>
      <c r="D314" s="72" t="s">
        <v>329</v>
      </c>
      <c r="E314" s="72">
        <v>550146</v>
      </c>
      <c r="F314" s="72" t="s">
        <v>351</v>
      </c>
      <c r="G314" s="24">
        <v>0</v>
      </c>
      <c r="H314" s="24">
        <v>0</v>
      </c>
      <c r="I314" s="64">
        <v>0</v>
      </c>
    </row>
    <row r="315" spans="1:9" s="2" customFormat="1" x14ac:dyDescent="0.25">
      <c r="A315" s="95" t="s">
        <v>270</v>
      </c>
      <c r="B315" s="95"/>
      <c r="C315" s="95"/>
      <c r="D315" s="95"/>
      <c r="E315" s="95"/>
      <c r="F315" s="95"/>
      <c r="G315" s="53">
        <f>SUM(G310:G314)</f>
        <v>59920000</v>
      </c>
      <c r="H315" s="53">
        <f t="shared" ref="H315:I315" si="7">SUM(H310:H314)</f>
        <v>58200000</v>
      </c>
      <c r="I315" s="79">
        <f t="shared" si="7"/>
        <v>41520988.890000001</v>
      </c>
    </row>
    <row r="316" spans="1:9" s="2" customFormat="1" ht="30" customHeight="1" x14ac:dyDescent="0.25">
      <c r="A316" s="72" t="s">
        <v>59</v>
      </c>
      <c r="B316" s="72" t="s">
        <v>2</v>
      </c>
      <c r="C316" s="72" t="s">
        <v>197</v>
      </c>
      <c r="D316" s="72" t="s">
        <v>198</v>
      </c>
      <c r="E316" s="72" t="s">
        <v>114</v>
      </c>
      <c r="F316" s="72" t="s">
        <v>115</v>
      </c>
      <c r="G316" s="24">
        <v>4289000</v>
      </c>
      <c r="H316" s="24">
        <v>3343400</v>
      </c>
      <c r="I316" s="64">
        <v>3049400</v>
      </c>
    </row>
    <row r="317" spans="1:9" s="2" customFormat="1" x14ac:dyDescent="0.25">
      <c r="A317" s="93" t="s">
        <v>271</v>
      </c>
      <c r="B317" s="93"/>
      <c r="C317" s="93"/>
      <c r="D317" s="93"/>
      <c r="E317" s="93"/>
      <c r="F317" s="93"/>
      <c r="G317" s="24">
        <f>SUM(G316)</f>
        <v>4289000</v>
      </c>
      <c r="H317" s="24">
        <f t="shared" ref="H317:I317" si="8">SUM(H316)</f>
        <v>3343400</v>
      </c>
      <c r="I317" s="69">
        <f t="shared" si="8"/>
        <v>3049400</v>
      </c>
    </row>
    <row r="318" spans="1:9" s="2" customFormat="1" x14ac:dyDescent="0.25">
      <c r="A318" s="91" t="s">
        <v>256</v>
      </c>
      <c r="B318" s="91"/>
      <c r="C318" s="91"/>
      <c r="D318" s="91"/>
      <c r="E318" s="91"/>
      <c r="F318" s="91"/>
      <c r="G318" s="25">
        <f>G92+G99+G102+G115+G133+G160+G162+G195+G302+G307+G309+G315+G317</f>
        <v>403722500</v>
      </c>
      <c r="H318" s="25">
        <f>H92+H99+H102+H115+H133+H160+H162+H195+H302+H307+H309+H315+H317</f>
        <v>328414350</v>
      </c>
      <c r="I318" s="77">
        <f>I92+I99+I102+I115+I133+I160+I162+I195+I302+I307+I309+I315+I317</f>
        <v>270903788.34000003</v>
      </c>
    </row>
    <row r="319" spans="1:9" s="2" customFormat="1" ht="15" customHeight="1" x14ac:dyDescent="0.25">
      <c r="A319" s="72" t="s">
        <v>59</v>
      </c>
      <c r="B319" s="72" t="s">
        <v>2</v>
      </c>
      <c r="C319" s="72" t="s">
        <v>60</v>
      </c>
      <c r="D319" s="72" t="s">
        <v>61</v>
      </c>
      <c r="E319" s="72">
        <v>710101</v>
      </c>
      <c r="F319" s="72" t="s">
        <v>194</v>
      </c>
      <c r="G319" s="24">
        <v>9875000</v>
      </c>
      <c r="H319" s="24">
        <v>9875000</v>
      </c>
      <c r="I319" s="64">
        <v>4253032.21</v>
      </c>
    </row>
    <row r="320" spans="1:9" s="2" customFormat="1" ht="45" customHeight="1" x14ac:dyDescent="0.25">
      <c r="A320" s="72" t="s">
        <v>59</v>
      </c>
      <c r="B320" s="72" t="s">
        <v>2</v>
      </c>
      <c r="C320" s="72" t="s">
        <v>60</v>
      </c>
      <c r="D320" s="72" t="s">
        <v>61</v>
      </c>
      <c r="E320" s="72">
        <v>710103</v>
      </c>
      <c r="F320" s="72" t="s">
        <v>132</v>
      </c>
      <c r="G320" s="24">
        <v>1100000</v>
      </c>
      <c r="H320" s="24">
        <v>1100000</v>
      </c>
      <c r="I320" s="64">
        <v>84028.28</v>
      </c>
    </row>
    <row r="321" spans="1:9" s="2" customFormat="1" ht="15" customHeight="1" x14ac:dyDescent="0.25">
      <c r="A321" s="72" t="s">
        <v>59</v>
      </c>
      <c r="B321" s="72" t="s">
        <v>2</v>
      </c>
      <c r="C321" s="72" t="s">
        <v>60</v>
      </c>
      <c r="D321" s="72" t="s">
        <v>61</v>
      </c>
      <c r="E321" s="72">
        <v>710130</v>
      </c>
      <c r="F321" s="72" t="s">
        <v>243</v>
      </c>
      <c r="G321" s="24">
        <v>1800000</v>
      </c>
      <c r="H321" s="24">
        <v>1800000</v>
      </c>
      <c r="I321" s="64">
        <v>556730.36</v>
      </c>
    </row>
    <row r="322" spans="1:9" s="2" customFormat="1" ht="45" x14ac:dyDescent="0.25">
      <c r="A322" s="72" t="s">
        <v>59</v>
      </c>
      <c r="B322" s="72" t="s">
        <v>2</v>
      </c>
      <c r="C322" s="72" t="s">
        <v>60</v>
      </c>
      <c r="D322" s="72" t="s">
        <v>61</v>
      </c>
      <c r="E322" s="72">
        <v>720101</v>
      </c>
      <c r="F322" s="72" t="s">
        <v>336</v>
      </c>
      <c r="G322" s="24">
        <v>1000</v>
      </c>
      <c r="H322" s="24">
        <v>1000</v>
      </c>
      <c r="I322" s="64">
        <v>0</v>
      </c>
    </row>
    <row r="323" spans="1:9" s="2" customFormat="1" ht="75" x14ac:dyDescent="0.25">
      <c r="A323" s="72" t="s">
        <v>59</v>
      </c>
      <c r="B323" s="72" t="s">
        <v>2</v>
      </c>
      <c r="C323" s="72" t="s">
        <v>60</v>
      </c>
      <c r="D323" s="72" t="s">
        <v>61</v>
      </c>
      <c r="E323" s="72">
        <v>850102</v>
      </c>
      <c r="F323" s="72" t="s">
        <v>355</v>
      </c>
      <c r="G323" s="24">
        <v>0</v>
      </c>
      <c r="H323" s="24">
        <v>0</v>
      </c>
      <c r="I323" s="64">
        <v>-425</v>
      </c>
    </row>
    <row r="324" spans="1:9" s="2" customFormat="1" x14ac:dyDescent="0.25">
      <c r="A324" s="93" t="s">
        <v>258</v>
      </c>
      <c r="B324" s="93"/>
      <c r="C324" s="93"/>
      <c r="D324" s="93"/>
      <c r="E324" s="93"/>
      <c r="F324" s="93"/>
      <c r="G324" s="24">
        <f>SUM(G319:G323)</f>
        <v>12776000</v>
      </c>
      <c r="H324" s="24">
        <f t="shared" ref="H324:I324" si="9">SUM(H319:H323)</f>
        <v>12776000</v>
      </c>
      <c r="I324" s="69">
        <f t="shared" si="9"/>
        <v>4893365.8500000006</v>
      </c>
    </row>
    <row r="325" spans="1:9" s="2" customFormat="1" ht="30" customHeight="1" x14ac:dyDescent="0.25">
      <c r="A325" s="72" t="s">
        <v>59</v>
      </c>
      <c r="B325" s="72" t="s">
        <v>2</v>
      </c>
      <c r="C325" s="72" t="s">
        <v>112</v>
      </c>
      <c r="D325" s="72" t="s">
        <v>113</v>
      </c>
      <c r="E325" s="72">
        <v>510229</v>
      </c>
      <c r="F325" s="72" t="s">
        <v>245</v>
      </c>
      <c r="G325" s="24">
        <v>87000</v>
      </c>
      <c r="H325" s="24">
        <v>87000</v>
      </c>
      <c r="I325" s="64">
        <v>83396</v>
      </c>
    </row>
    <row r="326" spans="1:9" s="2" customFormat="1" ht="60" x14ac:dyDescent="0.25">
      <c r="A326" s="72" t="s">
        <v>59</v>
      </c>
      <c r="B326" s="72" t="s">
        <v>2</v>
      </c>
      <c r="C326" s="72" t="s">
        <v>116</v>
      </c>
      <c r="D326" s="72" t="s">
        <v>117</v>
      </c>
      <c r="E326" s="72">
        <v>510250</v>
      </c>
      <c r="F326" s="72" t="s">
        <v>352</v>
      </c>
      <c r="G326" s="24">
        <v>17020640</v>
      </c>
      <c r="H326" s="24">
        <v>9539050</v>
      </c>
      <c r="I326" s="64">
        <v>10522802.57</v>
      </c>
    </row>
    <row r="327" spans="1:9" s="2" customFormat="1" ht="30" customHeight="1" x14ac:dyDescent="0.25">
      <c r="A327" s="72" t="s">
        <v>59</v>
      </c>
      <c r="B327" s="72" t="s">
        <v>2</v>
      </c>
      <c r="C327" s="72" t="s">
        <v>116</v>
      </c>
      <c r="D327" s="72" t="s">
        <v>117</v>
      </c>
      <c r="E327" s="72">
        <v>550113</v>
      </c>
      <c r="F327" s="72" t="s">
        <v>246</v>
      </c>
      <c r="G327" s="24">
        <v>3654200</v>
      </c>
      <c r="H327" s="24">
        <v>3654200</v>
      </c>
      <c r="I327" s="64">
        <v>1339573.04</v>
      </c>
    </row>
    <row r="328" spans="1:9" s="2" customFormat="1" ht="30" customHeight="1" x14ac:dyDescent="0.25">
      <c r="A328" s="72" t="s">
        <v>59</v>
      </c>
      <c r="B328" s="72" t="s">
        <v>2</v>
      </c>
      <c r="C328" s="72" t="s">
        <v>116</v>
      </c>
      <c r="D328" s="72" t="s">
        <v>117</v>
      </c>
      <c r="E328" s="72">
        <v>600100</v>
      </c>
      <c r="F328" s="72" t="s">
        <v>344</v>
      </c>
      <c r="G328" s="24">
        <v>164252280</v>
      </c>
      <c r="H328" s="24">
        <v>90623420</v>
      </c>
      <c r="I328" s="64">
        <v>673366.3</v>
      </c>
    </row>
    <row r="329" spans="1:9" s="2" customFormat="1" ht="30" customHeight="1" x14ac:dyDescent="0.25">
      <c r="A329" s="72" t="s">
        <v>59</v>
      </c>
      <c r="B329" s="72" t="s">
        <v>2</v>
      </c>
      <c r="C329" s="72" t="s">
        <v>116</v>
      </c>
      <c r="D329" s="72" t="s">
        <v>117</v>
      </c>
      <c r="E329" s="72">
        <v>600300</v>
      </c>
      <c r="F329" s="72" t="s">
        <v>335</v>
      </c>
      <c r="G329" s="24">
        <v>31207950</v>
      </c>
      <c r="H329" s="24">
        <v>17249400</v>
      </c>
      <c r="I329" s="64">
        <v>127939.6</v>
      </c>
    </row>
    <row r="330" spans="1:9" s="2" customFormat="1" ht="30" customHeight="1" x14ac:dyDescent="0.25">
      <c r="A330" s="72" t="s">
        <v>59</v>
      </c>
      <c r="B330" s="72" t="s">
        <v>2</v>
      </c>
      <c r="C330" s="72" t="s">
        <v>116</v>
      </c>
      <c r="D330" s="72" t="s">
        <v>117</v>
      </c>
      <c r="E330" s="72">
        <v>610100</v>
      </c>
      <c r="F330" s="72" t="s">
        <v>334</v>
      </c>
      <c r="G330" s="24">
        <v>13214810</v>
      </c>
      <c r="H330" s="24">
        <v>11714810</v>
      </c>
      <c r="I330" s="64">
        <v>1252727.53</v>
      </c>
    </row>
    <row r="331" spans="1:9" s="2" customFormat="1" ht="30" x14ac:dyDescent="0.25">
      <c r="A331" s="72" t="s">
        <v>59</v>
      </c>
      <c r="B331" s="72" t="s">
        <v>2</v>
      </c>
      <c r="C331" s="72" t="s">
        <v>116</v>
      </c>
      <c r="D331" s="72" t="s">
        <v>117</v>
      </c>
      <c r="E331" s="72">
        <v>610300</v>
      </c>
      <c r="F331" s="72" t="s">
        <v>335</v>
      </c>
      <c r="G331" s="24">
        <v>2513670</v>
      </c>
      <c r="H331" s="24">
        <v>2225820</v>
      </c>
      <c r="I331" s="64">
        <v>236661.06</v>
      </c>
    </row>
    <row r="332" spans="1:9" s="2" customFormat="1" ht="30" x14ac:dyDescent="0.25">
      <c r="A332" s="72" t="s">
        <v>59</v>
      </c>
      <c r="B332" s="72" t="s">
        <v>2</v>
      </c>
      <c r="C332" s="72" t="s">
        <v>116</v>
      </c>
      <c r="D332" s="72" t="s">
        <v>117</v>
      </c>
      <c r="E332" s="72">
        <v>710101</v>
      </c>
      <c r="F332" s="72" t="s">
        <v>194</v>
      </c>
      <c r="G332" s="24">
        <v>1400000</v>
      </c>
      <c r="H332" s="24">
        <v>1400000</v>
      </c>
      <c r="I332" s="64">
        <v>261065.22</v>
      </c>
    </row>
    <row r="333" spans="1:9" s="2" customFormat="1" ht="30" x14ac:dyDescent="0.25">
      <c r="A333" s="72" t="s">
        <v>59</v>
      </c>
      <c r="B333" s="72" t="s">
        <v>2</v>
      </c>
      <c r="C333" s="72" t="s">
        <v>116</v>
      </c>
      <c r="D333" s="72" t="s">
        <v>117</v>
      </c>
      <c r="E333" s="72">
        <v>710130</v>
      </c>
      <c r="F333" s="72" t="s">
        <v>243</v>
      </c>
      <c r="G333" s="24">
        <v>720000</v>
      </c>
      <c r="H333" s="24">
        <v>720000</v>
      </c>
      <c r="I333" s="64">
        <v>45220</v>
      </c>
    </row>
    <row r="334" spans="1:9" s="2" customFormat="1" ht="75" x14ac:dyDescent="0.25">
      <c r="A334" s="72" t="s">
        <v>59</v>
      </c>
      <c r="B334" s="72" t="s">
        <v>2</v>
      </c>
      <c r="C334" s="72" t="s">
        <v>116</v>
      </c>
      <c r="D334" s="72" t="s">
        <v>117</v>
      </c>
      <c r="E334" s="72">
        <v>810400</v>
      </c>
      <c r="F334" s="72" t="s">
        <v>353</v>
      </c>
      <c r="G334" s="24">
        <v>375000</v>
      </c>
      <c r="H334" s="24">
        <v>375000</v>
      </c>
      <c r="I334" s="64">
        <v>375000</v>
      </c>
    </row>
    <row r="335" spans="1:9" s="2" customFormat="1" x14ac:dyDescent="0.25">
      <c r="A335" s="93" t="s">
        <v>259</v>
      </c>
      <c r="B335" s="93"/>
      <c r="C335" s="93"/>
      <c r="D335" s="93"/>
      <c r="E335" s="93"/>
      <c r="F335" s="93"/>
      <c r="G335" s="24">
        <f>SUM(G325:G334)</f>
        <v>234445550</v>
      </c>
      <c r="H335" s="24">
        <f t="shared" ref="H335:I335" si="10">SUM(H325:H334)</f>
        <v>137588700</v>
      </c>
      <c r="I335" s="69">
        <f t="shared" si="10"/>
        <v>14917751.32</v>
      </c>
    </row>
    <row r="336" spans="1:9" s="2" customFormat="1" ht="45" customHeight="1" x14ac:dyDescent="0.25">
      <c r="A336" s="72" t="s">
        <v>59</v>
      </c>
      <c r="B336" s="72" t="s">
        <v>2</v>
      </c>
      <c r="C336" s="72" t="s">
        <v>129</v>
      </c>
      <c r="D336" s="72" t="s">
        <v>130</v>
      </c>
      <c r="E336" s="72" t="s">
        <v>131</v>
      </c>
      <c r="F336" s="72" t="s">
        <v>132</v>
      </c>
      <c r="G336" s="24">
        <v>4000</v>
      </c>
      <c r="H336" s="24">
        <v>4000</v>
      </c>
      <c r="I336" s="64">
        <v>0</v>
      </c>
    </row>
    <row r="337" spans="1:9" s="2" customFormat="1" x14ac:dyDescent="0.25">
      <c r="A337" s="93" t="s">
        <v>261</v>
      </c>
      <c r="B337" s="93"/>
      <c r="C337" s="93"/>
      <c r="D337" s="93"/>
      <c r="E337" s="93"/>
      <c r="F337" s="93"/>
      <c r="G337" s="24">
        <f>SUM(G336:G336)</f>
        <v>4000</v>
      </c>
      <c r="H337" s="24">
        <f>SUM(H336:H336)</f>
        <v>4000</v>
      </c>
      <c r="I337" s="69">
        <f>SUM(I336:I336)</f>
        <v>0</v>
      </c>
    </row>
    <row r="338" spans="1:9" s="2" customFormat="1" ht="45" x14ac:dyDescent="0.25">
      <c r="A338" s="72" t="s">
        <v>59</v>
      </c>
      <c r="B338" s="72" t="s">
        <v>2</v>
      </c>
      <c r="C338" s="72" t="s">
        <v>133</v>
      </c>
      <c r="D338" s="72" t="s">
        <v>134</v>
      </c>
      <c r="E338" s="72">
        <v>710101</v>
      </c>
      <c r="F338" s="72" t="s">
        <v>194</v>
      </c>
      <c r="G338" s="24">
        <v>62600</v>
      </c>
      <c r="H338" s="24">
        <v>62600</v>
      </c>
      <c r="I338" s="64">
        <v>0</v>
      </c>
    </row>
    <row r="339" spans="1:9" s="2" customFormat="1" ht="45" x14ac:dyDescent="0.25">
      <c r="A339" s="72" t="s">
        <v>59</v>
      </c>
      <c r="B339" s="72" t="s">
        <v>2</v>
      </c>
      <c r="C339" s="72" t="s">
        <v>133</v>
      </c>
      <c r="D339" s="72" t="s">
        <v>134</v>
      </c>
      <c r="E339" s="72">
        <v>710102</v>
      </c>
      <c r="F339" s="72" t="s">
        <v>242</v>
      </c>
      <c r="G339" s="24">
        <v>373800</v>
      </c>
      <c r="H339" s="24">
        <v>373800</v>
      </c>
      <c r="I339" s="64">
        <v>0</v>
      </c>
    </row>
    <row r="340" spans="1:9" s="2" customFormat="1" ht="45" x14ac:dyDescent="0.25">
      <c r="A340" s="72" t="s">
        <v>59</v>
      </c>
      <c r="B340" s="72" t="s">
        <v>2</v>
      </c>
      <c r="C340" s="72" t="s">
        <v>133</v>
      </c>
      <c r="D340" s="72" t="s">
        <v>134</v>
      </c>
      <c r="E340" s="72" t="s">
        <v>131</v>
      </c>
      <c r="F340" s="72" t="s">
        <v>132</v>
      </c>
      <c r="G340" s="24">
        <v>270000</v>
      </c>
      <c r="H340" s="24">
        <v>270000</v>
      </c>
      <c r="I340" s="64">
        <v>0</v>
      </c>
    </row>
    <row r="341" spans="1:9" s="2" customFormat="1" ht="60" x14ac:dyDescent="0.25">
      <c r="A341" s="72" t="s">
        <v>59</v>
      </c>
      <c r="B341" s="72" t="s">
        <v>2</v>
      </c>
      <c r="C341" s="72">
        <v>615000</v>
      </c>
      <c r="D341" s="72" t="s">
        <v>354</v>
      </c>
      <c r="E341" s="72" t="s">
        <v>131</v>
      </c>
      <c r="F341" s="72" t="s">
        <v>132</v>
      </c>
      <c r="G341" s="24">
        <v>37000</v>
      </c>
      <c r="H341" s="24">
        <v>37000</v>
      </c>
      <c r="I341" s="64">
        <v>0</v>
      </c>
    </row>
    <row r="342" spans="1:9" s="2" customFormat="1" x14ac:dyDescent="0.25">
      <c r="A342" s="93" t="s">
        <v>262</v>
      </c>
      <c r="B342" s="93"/>
      <c r="C342" s="93"/>
      <c r="D342" s="93"/>
      <c r="E342" s="93"/>
      <c r="F342" s="93"/>
      <c r="G342" s="24">
        <f>SUM(G338:G341)</f>
        <v>743400</v>
      </c>
      <c r="H342" s="24">
        <f t="shared" ref="H342:I342" si="11">SUM(H338:H341)</f>
        <v>743400</v>
      </c>
      <c r="I342" s="69">
        <f t="shared" si="11"/>
        <v>0</v>
      </c>
    </row>
    <row r="343" spans="1:9" s="2" customFormat="1" ht="45" customHeight="1" x14ac:dyDescent="0.25">
      <c r="A343" s="72" t="s">
        <v>59</v>
      </c>
      <c r="B343" s="72" t="s">
        <v>2</v>
      </c>
      <c r="C343" s="72" t="s">
        <v>137</v>
      </c>
      <c r="D343" s="72" t="s">
        <v>138</v>
      </c>
      <c r="E343" s="72">
        <v>710130</v>
      </c>
      <c r="F343" s="72" t="s">
        <v>243</v>
      </c>
      <c r="G343" s="24">
        <v>25000</v>
      </c>
      <c r="H343" s="24">
        <v>25000</v>
      </c>
      <c r="I343" s="64">
        <v>24752</v>
      </c>
    </row>
    <row r="344" spans="1:9" s="2" customFormat="1" ht="45" customHeight="1" x14ac:dyDescent="0.25">
      <c r="A344" s="72" t="s">
        <v>59</v>
      </c>
      <c r="B344" s="72" t="s">
        <v>2</v>
      </c>
      <c r="C344" s="72" t="s">
        <v>137</v>
      </c>
      <c r="D344" s="72" t="s">
        <v>138</v>
      </c>
      <c r="E344" s="72">
        <v>710300</v>
      </c>
      <c r="F344" s="72" t="s">
        <v>224</v>
      </c>
      <c r="G344" s="24">
        <v>150000</v>
      </c>
      <c r="H344" s="24">
        <v>150000</v>
      </c>
      <c r="I344" s="64">
        <v>205.42</v>
      </c>
    </row>
    <row r="345" spans="1:9" s="2" customFormat="1" x14ac:dyDescent="0.25">
      <c r="A345" s="93" t="s">
        <v>263</v>
      </c>
      <c r="B345" s="93"/>
      <c r="C345" s="93"/>
      <c r="D345" s="93"/>
      <c r="E345" s="93"/>
      <c r="F345" s="93"/>
      <c r="G345" s="24">
        <f>SUM(G343:G344)</f>
        <v>175000</v>
      </c>
      <c r="H345" s="24">
        <f t="shared" ref="H345:I345" si="12">SUM(H343:H344)</f>
        <v>175000</v>
      </c>
      <c r="I345" s="69">
        <f t="shared" si="12"/>
        <v>24957.42</v>
      </c>
    </row>
    <row r="346" spans="1:9" s="2" customFormat="1" ht="60" x14ac:dyDescent="0.25">
      <c r="A346" s="72" t="s">
        <v>59</v>
      </c>
      <c r="B346" s="72" t="s">
        <v>2</v>
      </c>
      <c r="C346" s="72" t="s">
        <v>145</v>
      </c>
      <c r="D346" s="72" t="s">
        <v>146</v>
      </c>
      <c r="E346" s="72" t="s">
        <v>147</v>
      </c>
      <c r="F346" s="72" t="s">
        <v>148</v>
      </c>
      <c r="G346" s="24">
        <v>23380000</v>
      </c>
      <c r="H346" s="24">
        <v>17180000</v>
      </c>
      <c r="I346" s="64">
        <v>7586157.0899999999</v>
      </c>
    </row>
    <row r="347" spans="1:9" s="2" customFormat="1" ht="30" x14ac:dyDescent="0.25">
      <c r="A347" s="72" t="s">
        <v>59</v>
      </c>
      <c r="B347" s="72" t="s">
        <v>2</v>
      </c>
      <c r="C347" s="72" t="s">
        <v>145</v>
      </c>
      <c r="D347" s="72" t="s">
        <v>146</v>
      </c>
      <c r="E347" s="72">
        <v>600100</v>
      </c>
      <c r="F347" s="72" t="s">
        <v>344</v>
      </c>
      <c r="G347" s="24">
        <v>29576850</v>
      </c>
      <c r="H347" s="24">
        <v>27403130</v>
      </c>
      <c r="I347" s="64">
        <v>0</v>
      </c>
    </row>
    <row r="348" spans="1:9" s="2" customFormat="1" x14ac:dyDescent="0.25">
      <c r="A348" s="72" t="s">
        <v>59</v>
      </c>
      <c r="B348" s="72" t="s">
        <v>2</v>
      </c>
      <c r="C348" s="72" t="s">
        <v>145</v>
      </c>
      <c r="D348" s="72" t="s">
        <v>146</v>
      </c>
      <c r="E348" s="72">
        <v>600300</v>
      </c>
      <c r="F348" s="72" t="s">
        <v>335</v>
      </c>
      <c r="G348" s="24">
        <v>5602880</v>
      </c>
      <c r="H348" s="24">
        <v>5189870</v>
      </c>
      <c r="I348" s="64">
        <v>0</v>
      </c>
    </row>
    <row r="349" spans="1:9" s="2" customFormat="1" x14ac:dyDescent="0.25">
      <c r="A349" s="72" t="s">
        <v>59</v>
      </c>
      <c r="B349" s="72" t="s">
        <v>2</v>
      </c>
      <c r="C349" s="72" t="s">
        <v>145</v>
      </c>
      <c r="D349" s="72" t="s">
        <v>146</v>
      </c>
      <c r="E349" s="72">
        <v>710101</v>
      </c>
      <c r="F349" s="72" t="s">
        <v>194</v>
      </c>
      <c r="G349" s="24">
        <v>2620000</v>
      </c>
      <c r="H349" s="24">
        <v>2620000</v>
      </c>
      <c r="I349" s="64">
        <v>112055.5</v>
      </c>
    </row>
    <row r="350" spans="1:9" s="2" customFormat="1" x14ac:dyDescent="0.25">
      <c r="A350" s="72" t="s">
        <v>59</v>
      </c>
      <c r="B350" s="72" t="s">
        <v>2</v>
      </c>
      <c r="C350" s="72" t="s">
        <v>145</v>
      </c>
      <c r="D350" s="72" t="s">
        <v>146</v>
      </c>
      <c r="E350" s="72">
        <v>710130</v>
      </c>
      <c r="F350" s="72" t="s">
        <v>243</v>
      </c>
      <c r="G350" s="24">
        <v>65000</v>
      </c>
      <c r="H350" s="24">
        <v>65000</v>
      </c>
      <c r="I350" s="64">
        <v>0</v>
      </c>
    </row>
    <row r="351" spans="1:9" s="2" customFormat="1" x14ac:dyDescent="0.25">
      <c r="A351" s="93" t="s">
        <v>264</v>
      </c>
      <c r="B351" s="93"/>
      <c r="C351" s="93"/>
      <c r="D351" s="93"/>
      <c r="E351" s="93"/>
      <c r="F351" s="93"/>
      <c r="G351" s="24">
        <f>SUM(G346:G350)</f>
        <v>61244730</v>
      </c>
      <c r="H351" s="24">
        <f t="shared" ref="H351:I351" si="13">SUM(H346:H350)</f>
        <v>52458000</v>
      </c>
      <c r="I351" s="69">
        <f t="shared" si="13"/>
        <v>7698212.5899999999</v>
      </c>
    </row>
    <row r="352" spans="1:9" s="2" customFormat="1" ht="45" x14ac:dyDescent="0.25">
      <c r="A352" s="72" t="s">
        <v>59</v>
      </c>
      <c r="B352" s="72" t="s">
        <v>2</v>
      </c>
      <c r="C352" s="72">
        <v>670302</v>
      </c>
      <c r="D352" s="72" t="s">
        <v>150</v>
      </c>
      <c r="E352" s="72">
        <v>710102</v>
      </c>
      <c r="F352" s="72" t="s">
        <v>242</v>
      </c>
      <c r="G352" s="24">
        <v>8000</v>
      </c>
      <c r="H352" s="24">
        <v>8000</v>
      </c>
      <c r="I352" s="64">
        <v>8000</v>
      </c>
    </row>
    <row r="353" spans="1:9" s="2" customFormat="1" ht="45" x14ac:dyDescent="0.25">
      <c r="A353" s="72" t="s">
        <v>59</v>
      </c>
      <c r="B353" s="72" t="s">
        <v>2</v>
      </c>
      <c r="C353" s="72">
        <v>670302</v>
      </c>
      <c r="D353" s="72" t="s">
        <v>150</v>
      </c>
      <c r="E353" s="72">
        <v>710130</v>
      </c>
      <c r="F353" s="72" t="s">
        <v>243</v>
      </c>
      <c r="G353" s="24">
        <v>2000</v>
      </c>
      <c r="H353" s="24">
        <v>2000</v>
      </c>
      <c r="I353" s="64">
        <v>1969.45</v>
      </c>
    </row>
    <row r="354" spans="1:9" s="2" customFormat="1" ht="30" customHeight="1" x14ac:dyDescent="0.25">
      <c r="A354" s="72" t="s">
        <v>59</v>
      </c>
      <c r="B354" s="72" t="s">
        <v>2</v>
      </c>
      <c r="C354" s="72" t="s">
        <v>159</v>
      </c>
      <c r="D354" s="72" t="s">
        <v>160</v>
      </c>
      <c r="E354" s="72">
        <v>510229</v>
      </c>
      <c r="F354" s="72" t="s">
        <v>245</v>
      </c>
      <c r="G354" s="24">
        <v>120500</v>
      </c>
      <c r="H354" s="24">
        <v>120500</v>
      </c>
      <c r="I354" s="64">
        <v>60600</v>
      </c>
    </row>
    <row r="355" spans="1:9" s="2" customFormat="1" ht="45" x14ac:dyDescent="0.25">
      <c r="A355" s="72" t="s">
        <v>59</v>
      </c>
      <c r="B355" s="72" t="s">
        <v>2</v>
      </c>
      <c r="C355" s="72" t="s">
        <v>161</v>
      </c>
      <c r="D355" s="72" t="s">
        <v>162</v>
      </c>
      <c r="E355" s="72">
        <v>510229</v>
      </c>
      <c r="F355" s="72" t="s">
        <v>245</v>
      </c>
      <c r="G355" s="24">
        <v>747100</v>
      </c>
      <c r="H355" s="24">
        <v>747100</v>
      </c>
      <c r="I355" s="64">
        <v>704100</v>
      </c>
    </row>
    <row r="356" spans="1:9" s="2" customFormat="1" ht="45" x14ac:dyDescent="0.25">
      <c r="A356" s="72" t="s">
        <v>59</v>
      </c>
      <c r="B356" s="72" t="s">
        <v>2</v>
      </c>
      <c r="C356" s="72">
        <v>675000</v>
      </c>
      <c r="D356" s="72" t="s">
        <v>251</v>
      </c>
      <c r="E356" s="72">
        <v>710101</v>
      </c>
      <c r="F356" s="72" t="s">
        <v>194</v>
      </c>
      <c r="G356" s="24">
        <v>354000</v>
      </c>
      <c r="H356" s="24">
        <v>354000</v>
      </c>
      <c r="I356" s="64">
        <v>253470</v>
      </c>
    </row>
    <row r="357" spans="1:9" s="2" customFormat="1" x14ac:dyDescent="0.25">
      <c r="A357" s="93" t="s">
        <v>265</v>
      </c>
      <c r="B357" s="93"/>
      <c r="C357" s="93"/>
      <c r="D357" s="93"/>
      <c r="E357" s="93"/>
      <c r="F357" s="93"/>
      <c r="G357" s="24">
        <f>SUM(G352:G356)</f>
        <v>1231600</v>
      </c>
      <c r="H357" s="24">
        <f t="shared" ref="H357:I357" si="14">SUM(H352:H356)</f>
        <v>1231600</v>
      </c>
      <c r="I357" s="69">
        <f t="shared" si="14"/>
        <v>1028139.45</v>
      </c>
    </row>
    <row r="358" spans="1:9" s="2" customFormat="1" ht="30" customHeight="1" x14ac:dyDescent="0.25">
      <c r="A358" s="72" t="s">
        <v>59</v>
      </c>
      <c r="B358" s="72" t="s">
        <v>2</v>
      </c>
      <c r="C358" s="72" t="s">
        <v>171</v>
      </c>
      <c r="D358" s="72" t="s">
        <v>172</v>
      </c>
      <c r="E358" s="72">
        <v>600100</v>
      </c>
      <c r="F358" s="72" t="s">
        <v>344</v>
      </c>
      <c r="G358" s="24">
        <v>4098300</v>
      </c>
      <c r="H358" s="24">
        <v>2100000</v>
      </c>
      <c r="I358" s="69">
        <v>0</v>
      </c>
    </row>
    <row r="359" spans="1:9" s="2" customFormat="1" ht="30" customHeight="1" x14ac:dyDescent="0.25">
      <c r="A359" s="72" t="s">
        <v>59</v>
      </c>
      <c r="B359" s="72" t="s">
        <v>2</v>
      </c>
      <c r="C359" s="72" t="s">
        <v>171</v>
      </c>
      <c r="D359" s="72" t="s">
        <v>172</v>
      </c>
      <c r="E359" s="72">
        <v>600300</v>
      </c>
      <c r="F359" s="72" t="s">
        <v>335</v>
      </c>
      <c r="G359" s="24">
        <v>769500</v>
      </c>
      <c r="H359" s="24">
        <v>400000</v>
      </c>
      <c r="I359" s="69">
        <v>0</v>
      </c>
    </row>
    <row r="360" spans="1:9" s="2" customFormat="1" ht="30" customHeight="1" x14ac:dyDescent="0.25">
      <c r="A360" s="72" t="s">
        <v>59</v>
      </c>
      <c r="B360" s="72" t="s">
        <v>2</v>
      </c>
      <c r="C360" s="72" t="s">
        <v>171</v>
      </c>
      <c r="D360" s="72" t="s">
        <v>172</v>
      </c>
      <c r="E360" s="72">
        <v>710101</v>
      </c>
      <c r="F360" s="72" t="s">
        <v>194</v>
      </c>
      <c r="G360" s="24">
        <v>300000</v>
      </c>
      <c r="H360" s="24">
        <v>300000</v>
      </c>
      <c r="I360" s="64">
        <v>25288.85</v>
      </c>
    </row>
    <row r="361" spans="1:9" s="2" customFormat="1" ht="45" customHeight="1" x14ac:dyDescent="0.25">
      <c r="A361" s="72" t="s">
        <v>59</v>
      </c>
      <c r="B361" s="72" t="s">
        <v>2</v>
      </c>
      <c r="C361" s="72" t="s">
        <v>171</v>
      </c>
      <c r="D361" s="72" t="s">
        <v>172</v>
      </c>
      <c r="E361" s="72">
        <v>710103</v>
      </c>
      <c r="F361" s="72" t="s">
        <v>132</v>
      </c>
      <c r="G361" s="24">
        <v>600200</v>
      </c>
      <c r="H361" s="24">
        <v>592200</v>
      </c>
      <c r="I361" s="64">
        <v>37021.99</v>
      </c>
    </row>
    <row r="362" spans="1:9" s="2" customFormat="1" ht="30" x14ac:dyDescent="0.25">
      <c r="A362" s="72" t="s">
        <v>59</v>
      </c>
      <c r="B362" s="72" t="s">
        <v>2</v>
      </c>
      <c r="C362" s="72" t="s">
        <v>171</v>
      </c>
      <c r="D362" s="72" t="s">
        <v>172</v>
      </c>
      <c r="E362" s="72">
        <v>710130</v>
      </c>
      <c r="F362" s="72" t="s">
        <v>243</v>
      </c>
      <c r="G362" s="24">
        <v>695200</v>
      </c>
      <c r="H362" s="24">
        <v>695200</v>
      </c>
      <c r="I362" s="64">
        <v>10948</v>
      </c>
    </row>
    <row r="363" spans="1:9" s="2" customFormat="1" ht="30" customHeight="1" x14ac:dyDescent="0.25">
      <c r="A363" s="72" t="s">
        <v>59</v>
      </c>
      <c r="B363" s="72" t="s">
        <v>2</v>
      </c>
      <c r="C363" s="72" t="s">
        <v>171</v>
      </c>
      <c r="D363" s="72" t="s">
        <v>172</v>
      </c>
      <c r="E363" s="72">
        <v>710300</v>
      </c>
      <c r="F363" s="72" t="s">
        <v>224</v>
      </c>
      <c r="G363" s="24">
        <v>547100</v>
      </c>
      <c r="H363" s="24">
        <v>487100</v>
      </c>
      <c r="I363" s="64">
        <v>0</v>
      </c>
    </row>
    <row r="364" spans="1:9" s="2" customFormat="1" ht="30" customHeight="1" x14ac:dyDescent="0.25">
      <c r="A364" s="72" t="s">
        <v>59</v>
      </c>
      <c r="B364" s="72" t="s">
        <v>2</v>
      </c>
      <c r="C364" s="72" t="s">
        <v>171</v>
      </c>
      <c r="D364" s="72" t="s">
        <v>172</v>
      </c>
      <c r="E364" s="72">
        <v>850102</v>
      </c>
      <c r="F364" s="72" t="s">
        <v>355</v>
      </c>
      <c r="G364" s="24">
        <v>0</v>
      </c>
      <c r="H364" s="24">
        <v>0</v>
      </c>
      <c r="I364" s="64">
        <v>-8775</v>
      </c>
    </row>
    <row r="365" spans="1:9" s="2" customFormat="1" ht="45" customHeight="1" x14ac:dyDescent="0.25">
      <c r="A365" s="72" t="s">
        <v>59</v>
      </c>
      <c r="B365" s="72" t="s">
        <v>2</v>
      </c>
      <c r="C365" s="72" t="s">
        <v>181</v>
      </c>
      <c r="D365" s="72" t="s">
        <v>182</v>
      </c>
      <c r="E365" s="72">
        <v>710103</v>
      </c>
      <c r="F365" s="72" t="s">
        <v>132</v>
      </c>
      <c r="G365" s="24">
        <v>32500</v>
      </c>
      <c r="H365" s="24">
        <v>32500</v>
      </c>
      <c r="I365" s="64">
        <v>30229.95</v>
      </c>
    </row>
    <row r="366" spans="1:9" s="2" customFormat="1" ht="30" customHeight="1" x14ac:dyDescent="0.25">
      <c r="A366" s="72" t="s">
        <v>59</v>
      </c>
      <c r="B366" s="72" t="s">
        <v>2</v>
      </c>
      <c r="C366" s="72" t="s">
        <v>181</v>
      </c>
      <c r="D366" s="72" t="s">
        <v>182</v>
      </c>
      <c r="E366" s="72">
        <v>710300</v>
      </c>
      <c r="F366" s="72" t="s">
        <v>224</v>
      </c>
      <c r="G366" s="24">
        <v>17000</v>
      </c>
      <c r="H366" s="24">
        <v>17000</v>
      </c>
      <c r="I366" s="64">
        <v>0</v>
      </c>
    </row>
    <row r="367" spans="1:9" s="2" customFormat="1" ht="45" customHeight="1" x14ac:dyDescent="0.25">
      <c r="A367" s="72" t="s">
        <v>59</v>
      </c>
      <c r="B367" s="72" t="s">
        <v>2</v>
      </c>
      <c r="C367" s="72" t="s">
        <v>185</v>
      </c>
      <c r="D367" s="72" t="s">
        <v>186</v>
      </c>
      <c r="E367" s="72">
        <v>710130</v>
      </c>
      <c r="F367" s="72" t="s">
        <v>243</v>
      </c>
      <c r="G367" s="24">
        <v>18000</v>
      </c>
      <c r="H367" s="24">
        <v>18000</v>
      </c>
      <c r="I367" s="64">
        <v>0</v>
      </c>
    </row>
    <row r="368" spans="1:9" s="2" customFormat="1" ht="45" x14ac:dyDescent="0.25">
      <c r="A368" s="72" t="s">
        <v>59</v>
      </c>
      <c r="B368" s="72" t="s">
        <v>2</v>
      </c>
      <c r="C368" s="72" t="s">
        <v>185</v>
      </c>
      <c r="D368" s="72" t="s">
        <v>186</v>
      </c>
      <c r="E368" s="72">
        <v>710300</v>
      </c>
      <c r="F368" s="72" t="s">
        <v>224</v>
      </c>
      <c r="G368" s="24">
        <v>632000</v>
      </c>
      <c r="H368" s="24">
        <v>632000</v>
      </c>
      <c r="I368" s="64">
        <v>107955</v>
      </c>
    </row>
    <row r="369" spans="1:9" s="2" customFormat="1" x14ac:dyDescent="0.25">
      <c r="A369" s="93" t="s">
        <v>266</v>
      </c>
      <c r="B369" s="93"/>
      <c r="C369" s="93"/>
      <c r="D369" s="93"/>
      <c r="E369" s="93"/>
      <c r="F369" s="93"/>
      <c r="G369" s="24">
        <f>SUM(G358:G368)</f>
        <v>7709800</v>
      </c>
      <c r="H369" s="24">
        <f>SUM(H358:H368)</f>
        <v>5274000</v>
      </c>
      <c r="I369" s="69">
        <f>SUM(I358:I368)</f>
        <v>202668.78999999998</v>
      </c>
    </row>
    <row r="370" spans="1:9" s="2" customFormat="1" ht="30" x14ac:dyDescent="0.25">
      <c r="A370" s="72" t="s">
        <v>59</v>
      </c>
      <c r="B370" s="72" t="s">
        <v>2</v>
      </c>
      <c r="C370" s="72">
        <v>740300</v>
      </c>
      <c r="D370" s="72" t="s">
        <v>253</v>
      </c>
      <c r="E370" s="72">
        <v>710130</v>
      </c>
      <c r="F370" s="72" t="s">
        <v>243</v>
      </c>
      <c r="G370" s="24">
        <v>330000</v>
      </c>
      <c r="H370" s="24">
        <v>330000</v>
      </c>
      <c r="I370" s="64">
        <v>0</v>
      </c>
    </row>
    <row r="371" spans="1:9" s="2" customFormat="1" ht="45" x14ac:dyDescent="0.25">
      <c r="A371" s="72" t="s">
        <v>59</v>
      </c>
      <c r="B371" s="72" t="s">
        <v>2</v>
      </c>
      <c r="C371" s="72">
        <v>740502</v>
      </c>
      <c r="D371" s="72" t="s">
        <v>254</v>
      </c>
      <c r="E371" s="72">
        <v>565001</v>
      </c>
      <c r="F371" s="72" t="s">
        <v>374</v>
      </c>
      <c r="G371" s="24">
        <v>992000</v>
      </c>
      <c r="H371" s="24">
        <v>992000</v>
      </c>
      <c r="I371" s="64">
        <v>0</v>
      </c>
    </row>
    <row r="372" spans="1:9" s="2" customFormat="1" ht="45" x14ac:dyDescent="0.25">
      <c r="A372" s="72" t="s">
        <v>59</v>
      </c>
      <c r="B372" s="72" t="s">
        <v>2</v>
      </c>
      <c r="C372" s="72">
        <v>740502</v>
      </c>
      <c r="D372" s="72" t="s">
        <v>254</v>
      </c>
      <c r="E372" s="72">
        <v>565002</v>
      </c>
      <c r="F372" s="72" t="s">
        <v>296</v>
      </c>
      <c r="G372" s="24">
        <v>952320</v>
      </c>
      <c r="H372" s="24">
        <v>952320</v>
      </c>
      <c r="I372" s="64">
        <v>0</v>
      </c>
    </row>
    <row r="373" spans="1:9" s="2" customFormat="1" ht="45" x14ac:dyDescent="0.25">
      <c r="A373" s="72" t="s">
        <v>59</v>
      </c>
      <c r="B373" s="72" t="s">
        <v>2</v>
      </c>
      <c r="C373" s="72">
        <v>740502</v>
      </c>
      <c r="D373" s="72" t="s">
        <v>254</v>
      </c>
      <c r="E373" s="72">
        <v>565003</v>
      </c>
      <c r="F373" s="72" t="s">
        <v>375</v>
      </c>
      <c r="G373" s="24">
        <v>100000</v>
      </c>
      <c r="H373" s="24">
        <v>100000</v>
      </c>
      <c r="I373" s="64">
        <v>0</v>
      </c>
    </row>
    <row r="374" spans="1:9" s="2" customFormat="1" ht="45" x14ac:dyDescent="0.25">
      <c r="A374" s="72" t="s">
        <v>59</v>
      </c>
      <c r="B374" s="72" t="s">
        <v>2</v>
      </c>
      <c r="C374" s="72">
        <v>740502</v>
      </c>
      <c r="D374" s="72" t="s">
        <v>254</v>
      </c>
      <c r="E374" s="72">
        <v>710130</v>
      </c>
      <c r="F374" s="72" t="s">
        <v>243</v>
      </c>
      <c r="G374" s="24">
        <v>20000</v>
      </c>
      <c r="H374" s="24">
        <v>20000</v>
      </c>
      <c r="I374" s="64">
        <v>0</v>
      </c>
    </row>
    <row r="375" spans="1:9" s="2" customFormat="1" x14ac:dyDescent="0.25">
      <c r="A375" s="93" t="s">
        <v>267</v>
      </c>
      <c r="B375" s="93"/>
      <c r="C375" s="93"/>
      <c r="D375" s="93"/>
      <c r="E375" s="93"/>
      <c r="F375" s="93"/>
      <c r="G375" s="24">
        <f>SUM(G370:G374)</f>
        <v>2394320</v>
      </c>
      <c r="H375" s="24">
        <f t="shared" ref="H375:I375" si="15">SUM(H370:H374)</f>
        <v>2394320</v>
      </c>
      <c r="I375" s="69">
        <f t="shared" si="15"/>
        <v>0</v>
      </c>
    </row>
    <row r="376" spans="1:9" s="2" customFormat="1" ht="45" x14ac:dyDescent="0.25">
      <c r="A376" s="72" t="s">
        <v>59</v>
      </c>
      <c r="B376" s="72" t="s">
        <v>2</v>
      </c>
      <c r="C376" s="72">
        <v>830303</v>
      </c>
      <c r="D376" s="72" t="s">
        <v>190</v>
      </c>
      <c r="E376" s="72">
        <v>510229</v>
      </c>
      <c r="F376" s="72" t="s">
        <v>245</v>
      </c>
      <c r="G376" s="24">
        <v>0</v>
      </c>
      <c r="H376" s="24">
        <v>0</v>
      </c>
      <c r="I376" s="64">
        <v>0</v>
      </c>
    </row>
    <row r="377" spans="1:9" s="2" customFormat="1" x14ac:dyDescent="0.25">
      <c r="A377" s="93" t="s">
        <v>269</v>
      </c>
      <c r="B377" s="93"/>
      <c r="C377" s="93"/>
      <c r="D377" s="93"/>
      <c r="E377" s="93"/>
      <c r="F377" s="93"/>
      <c r="G377" s="24">
        <f>SUM(G376)</f>
        <v>0</v>
      </c>
      <c r="H377" s="24">
        <f t="shared" ref="H377:I377" si="16">SUM(H376)</f>
        <v>0</v>
      </c>
      <c r="I377" s="69">
        <f t="shared" si="16"/>
        <v>0</v>
      </c>
    </row>
    <row r="378" spans="1:9" s="2" customFormat="1" ht="60" x14ac:dyDescent="0.25">
      <c r="A378" s="72" t="s">
        <v>59</v>
      </c>
      <c r="B378" s="72" t="s">
        <v>2</v>
      </c>
      <c r="C378" s="72" t="s">
        <v>191</v>
      </c>
      <c r="D378" s="72" t="s">
        <v>192</v>
      </c>
      <c r="E378" s="72">
        <v>510250</v>
      </c>
      <c r="F378" s="72" t="s">
        <v>352</v>
      </c>
      <c r="G378" s="24">
        <v>36177000</v>
      </c>
      <c r="H378" s="24">
        <v>28384770</v>
      </c>
      <c r="I378" s="64">
        <v>16355690.550000001</v>
      </c>
    </row>
    <row r="379" spans="1:9" s="2" customFormat="1" ht="15" customHeight="1" x14ac:dyDescent="0.25">
      <c r="A379" s="72" t="s">
        <v>59</v>
      </c>
      <c r="B379" s="72" t="s">
        <v>2</v>
      </c>
      <c r="C379" s="72" t="s">
        <v>191</v>
      </c>
      <c r="D379" s="72" t="s">
        <v>192</v>
      </c>
      <c r="E379" s="72" t="s">
        <v>193</v>
      </c>
      <c r="F379" s="72" t="s">
        <v>194</v>
      </c>
      <c r="G379" s="24">
        <v>71642777</v>
      </c>
      <c r="H379" s="24">
        <v>66472777</v>
      </c>
      <c r="I379" s="64">
        <v>44045274.07</v>
      </c>
    </row>
    <row r="380" spans="1:9" s="2" customFormat="1" ht="75" x14ac:dyDescent="0.25">
      <c r="A380" s="72" t="s">
        <v>59</v>
      </c>
      <c r="B380" s="72" t="s">
        <v>2</v>
      </c>
      <c r="C380" s="72" t="s">
        <v>191</v>
      </c>
      <c r="D380" s="72" t="s">
        <v>192</v>
      </c>
      <c r="E380" s="72">
        <v>810400</v>
      </c>
      <c r="F380" s="72" t="s">
        <v>353</v>
      </c>
      <c r="G380" s="24">
        <v>3341600</v>
      </c>
      <c r="H380" s="24">
        <v>2655600</v>
      </c>
      <c r="I380" s="64">
        <v>1684932.6</v>
      </c>
    </row>
    <row r="381" spans="1:9" s="2" customFormat="1" ht="75" x14ac:dyDescent="0.25">
      <c r="A381" s="72" t="s">
        <v>59</v>
      </c>
      <c r="B381" s="72" t="s">
        <v>2</v>
      </c>
      <c r="C381" s="72" t="s">
        <v>195</v>
      </c>
      <c r="D381" s="72" t="s">
        <v>192</v>
      </c>
      <c r="E381" s="72">
        <v>850102</v>
      </c>
      <c r="F381" s="72" t="s">
        <v>355</v>
      </c>
      <c r="G381" s="24">
        <v>-560777</v>
      </c>
      <c r="H381" s="24">
        <v>-560777</v>
      </c>
      <c r="I381" s="64">
        <v>-560777</v>
      </c>
    </row>
    <row r="382" spans="1:9" s="2" customFormat="1" ht="15" customHeight="1" x14ac:dyDescent="0.25">
      <c r="A382" s="72" t="s">
        <v>59</v>
      </c>
      <c r="B382" s="72" t="s">
        <v>2</v>
      </c>
      <c r="C382" s="72" t="s">
        <v>195</v>
      </c>
      <c r="D382" s="72" t="s">
        <v>196</v>
      </c>
      <c r="E382" s="72">
        <v>550113</v>
      </c>
      <c r="F382" s="72" t="s">
        <v>246</v>
      </c>
      <c r="G382" s="24">
        <v>3660280</v>
      </c>
      <c r="H382" s="24">
        <v>3620000</v>
      </c>
      <c r="I382" s="64">
        <v>1162186.8799999999</v>
      </c>
    </row>
    <row r="383" spans="1:9" s="2" customFormat="1" ht="75" x14ac:dyDescent="0.25">
      <c r="A383" s="72" t="s">
        <v>59</v>
      </c>
      <c r="B383" s="72" t="s">
        <v>2</v>
      </c>
      <c r="C383" s="72" t="s">
        <v>195</v>
      </c>
      <c r="D383" s="72" t="s">
        <v>196</v>
      </c>
      <c r="E383" s="72">
        <v>850102</v>
      </c>
      <c r="F383" s="72" t="s">
        <v>355</v>
      </c>
      <c r="G383" s="24">
        <v>-4817870</v>
      </c>
      <c r="H383" s="24">
        <v>-4817870</v>
      </c>
      <c r="I383" s="64">
        <v>-4817937.76</v>
      </c>
    </row>
    <row r="384" spans="1:9" s="2" customFormat="1" x14ac:dyDescent="0.25">
      <c r="A384" s="93" t="s">
        <v>270</v>
      </c>
      <c r="B384" s="93"/>
      <c r="C384" s="93"/>
      <c r="D384" s="93"/>
      <c r="E384" s="93"/>
      <c r="F384" s="93"/>
      <c r="G384" s="24">
        <f>SUM(G378:G383)</f>
        <v>109443010</v>
      </c>
      <c r="H384" s="24">
        <f t="shared" ref="H384:I384" si="17">SUM(H378:H383)</f>
        <v>95754500</v>
      </c>
      <c r="I384" s="69">
        <f t="shared" si="17"/>
        <v>57869369.340000011</v>
      </c>
    </row>
    <row r="385" spans="1:9" s="2" customFormat="1" ht="28.5" customHeight="1" x14ac:dyDescent="0.25">
      <c r="A385" s="72" t="s">
        <v>59</v>
      </c>
      <c r="B385" s="72" t="s">
        <v>2</v>
      </c>
      <c r="C385" s="72" t="s">
        <v>197</v>
      </c>
      <c r="D385" s="72" t="s">
        <v>198</v>
      </c>
      <c r="E385" s="72">
        <v>510229</v>
      </c>
      <c r="F385" s="72" t="s">
        <v>245</v>
      </c>
      <c r="G385" s="24">
        <v>13200</v>
      </c>
      <c r="H385" s="24">
        <v>13200</v>
      </c>
      <c r="I385" s="64">
        <v>3192.2</v>
      </c>
    </row>
    <row r="386" spans="1:9" s="2" customFormat="1" x14ac:dyDescent="0.25">
      <c r="A386" s="93" t="s">
        <v>271</v>
      </c>
      <c r="B386" s="93"/>
      <c r="C386" s="93"/>
      <c r="D386" s="93"/>
      <c r="E386" s="93"/>
      <c r="F386" s="93"/>
      <c r="G386" s="24">
        <f>SUM(G385)</f>
        <v>13200</v>
      </c>
      <c r="H386" s="24">
        <f t="shared" ref="H386:I386" si="18">SUM(H385)</f>
        <v>13200</v>
      </c>
      <c r="I386" s="69">
        <f t="shared" si="18"/>
        <v>3192.2</v>
      </c>
    </row>
    <row r="387" spans="1:9" s="2" customFormat="1" x14ac:dyDescent="0.25">
      <c r="A387" s="91" t="s">
        <v>257</v>
      </c>
      <c r="B387" s="91"/>
      <c r="C387" s="91"/>
      <c r="D387" s="91"/>
      <c r="E387" s="91"/>
      <c r="F387" s="91"/>
      <c r="G387" s="25">
        <f>G324+G335+G337+G342+G345+G351+G357+G369+G375+G377+G384+G386</f>
        <v>430180610</v>
      </c>
      <c r="H387" s="25">
        <f>H324+H335+H337+H342+H345+H351+H357+H369+H375+H377+H384+H386</f>
        <v>308412720</v>
      </c>
      <c r="I387" s="77">
        <f>I324+I335+I337+I342+I345+I351+I357+I369+I375+I377+I384+I386</f>
        <v>86637656.960000023</v>
      </c>
    </row>
    <row r="388" spans="1:9" s="2" customFormat="1" x14ac:dyDescent="0.25">
      <c r="A388" s="94" t="s">
        <v>273</v>
      </c>
      <c r="B388" s="94"/>
      <c r="C388" s="94"/>
      <c r="D388" s="94"/>
      <c r="E388" s="94"/>
      <c r="F388" s="94"/>
      <c r="G388" s="15">
        <f>G318+G387</f>
        <v>833903110</v>
      </c>
      <c r="H388" s="15">
        <f>H318+H387</f>
        <v>636827070</v>
      </c>
      <c r="I388" s="78">
        <f>I318+I387</f>
        <v>357541445.30000007</v>
      </c>
    </row>
    <row r="389" spans="1:9" s="2" customFormat="1" x14ac:dyDescent="0.25">
      <c r="A389" s="90" t="s">
        <v>274</v>
      </c>
      <c r="B389" s="90"/>
      <c r="C389" s="90"/>
      <c r="D389" s="90"/>
      <c r="E389" s="90"/>
      <c r="F389" s="90"/>
      <c r="G389" s="15">
        <f>G57-G388</f>
        <v>-85831300</v>
      </c>
      <c r="H389" s="15">
        <f>H57-H388</f>
        <v>-85831300</v>
      </c>
      <c r="I389" s="78">
        <f>I57-I388</f>
        <v>77852298.759999812</v>
      </c>
    </row>
    <row r="390" spans="1:9" s="2" customFormat="1" x14ac:dyDescent="0.25">
      <c r="A390" s="91" t="s">
        <v>256</v>
      </c>
      <c r="B390" s="91"/>
      <c r="C390" s="91"/>
      <c r="D390" s="91"/>
      <c r="E390" s="91"/>
      <c r="F390" s="91"/>
      <c r="G390" s="54">
        <f>G33-G318</f>
        <v>-3860400</v>
      </c>
      <c r="H390" s="54">
        <f>H33-H318</f>
        <v>-3860400</v>
      </c>
      <c r="I390" s="81">
        <f>I33-I318</f>
        <v>75683042.029999852</v>
      </c>
    </row>
    <row r="391" spans="1:9" s="2" customFormat="1" x14ac:dyDescent="0.25">
      <c r="A391" s="91" t="s">
        <v>257</v>
      </c>
      <c r="B391" s="91"/>
      <c r="C391" s="91"/>
      <c r="D391" s="91"/>
      <c r="E391" s="91"/>
      <c r="F391" s="91"/>
      <c r="G391" s="54">
        <f>G56-G387</f>
        <v>-81970900</v>
      </c>
      <c r="H391" s="54">
        <f>H56-H387</f>
        <v>-81970900</v>
      </c>
      <c r="I391" s="81">
        <f>I56-I387</f>
        <v>2169256.7299999744</v>
      </c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89" t="s">
        <v>235</v>
      </c>
      <c r="B393" s="89"/>
      <c r="C393" s="89"/>
      <c r="D393" s="89"/>
      <c r="E393" s="1"/>
      <c r="F393" s="1"/>
      <c r="G393" s="1"/>
      <c r="H393" s="1"/>
      <c r="I393" s="1"/>
    </row>
    <row r="394" spans="1:9" x14ac:dyDescent="0.25">
      <c r="A394" s="92" t="s">
        <v>398</v>
      </c>
      <c r="B394" s="92"/>
      <c r="C394" s="92"/>
      <c r="D394" s="92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89" t="s">
        <v>236</v>
      </c>
      <c r="G395" s="89"/>
      <c r="H395" s="89"/>
      <c r="I395" s="89"/>
    </row>
    <row r="396" spans="1:9" x14ac:dyDescent="0.25">
      <c r="A396" s="1"/>
      <c r="B396" s="1"/>
      <c r="C396" s="1"/>
      <c r="D396" s="1"/>
      <c r="E396" s="1"/>
      <c r="F396" s="89" t="s">
        <v>289</v>
      </c>
      <c r="G396" s="89"/>
      <c r="H396" s="89"/>
      <c r="I396" s="89"/>
    </row>
    <row r="397" spans="1:9" x14ac:dyDescent="0.25">
      <c r="A397" s="1"/>
      <c r="B397" s="1"/>
      <c r="C397" s="1"/>
      <c r="D397" s="1"/>
      <c r="E397" s="1"/>
      <c r="F397" s="89" t="s">
        <v>330</v>
      </c>
      <c r="G397" s="89"/>
      <c r="H397" s="89"/>
      <c r="I397" s="89"/>
    </row>
  </sheetData>
  <mergeCells count="45">
    <mergeCell ref="A387:F387"/>
    <mergeCell ref="A388:F388"/>
    <mergeCell ref="F4:I4"/>
    <mergeCell ref="F2:I2"/>
    <mergeCell ref="F3:I3"/>
    <mergeCell ref="A6:I6"/>
    <mergeCell ref="A7:I7"/>
    <mergeCell ref="A8:I8"/>
    <mergeCell ref="A102:F102"/>
    <mergeCell ref="A115:F115"/>
    <mergeCell ref="A133:F133"/>
    <mergeCell ref="A160:F160"/>
    <mergeCell ref="A162:F162"/>
    <mergeCell ref="A324:F324"/>
    <mergeCell ref="A335:F335"/>
    <mergeCell ref="A342:F342"/>
    <mergeCell ref="A345:F345"/>
    <mergeCell ref="A351:F351"/>
    <mergeCell ref="A337:F337"/>
    <mergeCell ref="A33:F33"/>
    <mergeCell ref="A56:F56"/>
    <mergeCell ref="A57:F57"/>
    <mergeCell ref="A92:F92"/>
    <mergeCell ref="A99:F99"/>
    <mergeCell ref="A195:F195"/>
    <mergeCell ref="A302:F302"/>
    <mergeCell ref="A315:F315"/>
    <mergeCell ref="A317:F317"/>
    <mergeCell ref="A318:F318"/>
    <mergeCell ref="A309:F309"/>
    <mergeCell ref="A307:F307"/>
    <mergeCell ref="A357:F357"/>
    <mergeCell ref="A369:F369"/>
    <mergeCell ref="A375:F375"/>
    <mergeCell ref="A384:F384"/>
    <mergeCell ref="A386:F386"/>
    <mergeCell ref="A377:F377"/>
    <mergeCell ref="F395:I395"/>
    <mergeCell ref="F396:I396"/>
    <mergeCell ref="F397:I397"/>
    <mergeCell ref="A389:F389"/>
    <mergeCell ref="A390:F390"/>
    <mergeCell ref="A391:F391"/>
    <mergeCell ref="A393:D393"/>
    <mergeCell ref="A394:D394"/>
  </mergeCells>
  <pageMargins left="0.31496062992126" right="6.4960630000000005E-2" top="0.261811024" bottom="0.55118110200000003" header="0.31496062992126" footer="0.31496062992126"/>
  <pageSetup orientation="landscape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N31" sqref="N31"/>
    </sheetView>
  </sheetViews>
  <sheetFormatPr defaultRowHeight="15" x14ac:dyDescent="0.25"/>
  <cols>
    <col min="1" max="1" width="12.28515625" customWidth="1"/>
    <col min="3" max="3" width="7.28515625" customWidth="1"/>
    <col min="4" max="4" width="11.7109375" customWidth="1"/>
    <col min="5" max="5" width="36.140625" customWidth="1"/>
    <col min="6" max="6" width="11.28515625" bestFit="1" customWidth="1"/>
    <col min="7" max="7" width="18.28515625" customWidth="1"/>
    <col min="8" max="8" width="11.42578125" customWidth="1"/>
    <col min="9" max="9" width="11.7109375" customWidth="1"/>
    <col min="10" max="10" width="11.42578125" customWidth="1"/>
  </cols>
  <sheetData>
    <row r="1" spans="1:10" x14ac:dyDescent="0.25">
      <c r="A1" s="5" t="s">
        <v>231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89" t="s">
        <v>275</v>
      </c>
      <c r="G2" s="89"/>
      <c r="H2" s="89"/>
      <c r="I2" s="89"/>
      <c r="J2" s="89"/>
    </row>
    <row r="3" spans="1:10" x14ac:dyDescent="0.25">
      <c r="A3" s="1"/>
      <c r="B3" s="1"/>
      <c r="C3" s="1"/>
      <c r="D3" s="1"/>
      <c r="E3" s="1"/>
      <c r="F3" s="89" t="s">
        <v>385</v>
      </c>
      <c r="G3" s="89"/>
      <c r="H3" s="89"/>
      <c r="I3" s="89"/>
      <c r="J3" s="89"/>
    </row>
    <row r="4" spans="1:10" x14ac:dyDescent="0.25">
      <c r="A4" s="1"/>
      <c r="B4" s="1"/>
      <c r="C4" s="1"/>
      <c r="D4" s="1"/>
      <c r="E4" s="1"/>
      <c r="F4" s="96" t="s">
        <v>386</v>
      </c>
      <c r="G4" s="96"/>
      <c r="H4" s="96"/>
      <c r="I4" s="96"/>
      <c r="J4" s="96"/>
    </row>
    <row r="5" spans="1:10" x14ac:dyDescent="0.25">
      <c r="A5" s="1"/>
      <c r="B5" s="1"/>
      <c r="C5" s="1"/>
      <c r="D5" s="1"/>
      <c r="E5" s="1"/>
      <c r="F5" s="58"/>
      <c r="G5" s="58"/>
      <c r="H5" s="58"/>
      <c r="I5" s="58"/>
      <c r="J5" s="58"/>
    </row>
    <row r="6" spans="1:10" x14ac:dyDescent="0.25">
      <c r="A6" s="89" t="s">
        <v>233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x14ac:dyDescent="0.25">
      <c r="A7" s="97" t="s">
        <v>387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25">
      <c r="A8" s="89" t="s">
        <v>370</v>
      </c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6" t="s">
        <v>255</v>
      </c>
    </row>
    <row r="11" spans="1:10" ht="85.5" x14ac:dyDescent="0.25">
      <c r="A11" s="7" t="s">
        <v>0</v>
      </c>
      <c r="B11" s="98" t="s">
        <v>308</v>
      </c>
      <c r="C11" s="99"/>
      <c r="D11" s="7" t="s">
        <v>309</v>
      </c>
      <c r="E11" s="7" t="s">
        <v>304</v>
      </c>
      <c r="F11" s="7" t="s">
        <v>305</v>
      </c>
      <c r="G11" s="7" t="s">
        <v>306</v>
      </c>
      <c r="H11" s="7" t="s">
        <v>356</v>
      </c>
      <c r="I11" s="7" t="s">
        <v>393</v>
      </c>
      <c r="J11" s="35" t="s">
        <v>389</v>
      </c>
    </row>
    <row r="12" spans="1:10" x14ac:dyDescent="0.25">
      <c r="A12" s="72" t="s">
        <v>1</v>
      </c>
      <c r="B12" s="100" t="s">
        <v>371</v>
      </c>
      <c r="C12" s="100"/>
      <c r="D12" s="72">
        <v>410201</v>
      </c>
      <c r="E12" s="72" t="s">
        <v>372</v>
      </c>
      <c r="F12" s="38"/>
      <c r="G12" s="38"/>
      <c r="H12" s="60">
        <v>126616240</v>
      </c>
      <c r="I12" s="60">
        <v>126616240</v>
      </c>
      <c r="J12" s="61">
        <v>24980966.649999999</v>
      </c>
    </row>
    <row r="13" spans="1:10" x14ac:dyDescent="0.25">
      <c r="A13" s="91" t="s">
        <v>257</v>
      </c>
      <c r="B13" s="91"/>
      <c r="C13" s="91"/>
      <c r="D13" s="91"/>
      <c r="E13" s="91"/>
      <c r="F13" s="91"/>
      <c r="G13" s="91"/>
      <c r="H13" s="62">
        <f>SUM(H12:H12)</f>
        <v>126616240</v>
      </c>
      <c r="I13" s="62">
        <f>SUM(I12:I12)</f>
        <v>126616240</v>
      </c>
      <c r="J13" s="62">
        <f>SUM(J12:J12)</f>
        <v>24980966.649999999</v>
      </c>
    </row>
    <row r="14" spans="1:10" x14ac:dyDescent="0.25">
      <c r="A14" s="94" t="s">
        <v>373</v>
      </c>
      <c r="B14" s="94"/>
      <c r="C14" s="94"/>
      <c r="D14" s="94"/>
      <c r="E14" s="94"/>
      <c r="F14" s="94"/>
      <c r="G14" s="94"/>
      <c r="H14" s="63">
        <f>H13</f>
        <v>126616240</v>
      </c>
      <c r="I14" s="63">
        <f t="shared" ref="I14:J14" si="0">I13</f>
        <v>126616240</v>
      </c>
      <c r="J14" s="63">
        <f t="shared" si="0"/>
        <v>24980966.649999999</v>
      </c>
    </row>
    <row r="15" spans="1:10" ht="90" x14ac:dyDescent="0.25">
      <c r="A15" s="33" t="s">
        <v>59</v>
      </c>
      <c r="B15" s="100" t="s">
        <v>371</v>
      </c>
      <c r="C15" s="100"/>
      <c r="D15" s="72">
        <v>545000</v>
      </c>
      <c r="E15" s="9" t="s">
        <v>314</v>
      </c>
      <c r="F15" s="36">
        <v>550167</v>
      </c>
      <c r="G15" s="36" t="s">
        <v>382</v>
      </c>
      <c r="H15" s="64">
        <v>55000000</v>
      </c>
      <c r="I15" s="64">
        <v>55000000</v>
      </c>
      <c r="J15" s="64">
        <v>17676658.75</v>
      </c>
    </row>
    <row r="16" spans="1:10" ht="15.75" x14ac:dyDescent="0.25">
      <c r="A16" s="33" t="s">
        <v>59</v>
      </c>
      <c r="B16" s="100" t="s">
        <v>371</v>
      </c>
      <c r="C16" s="100"/>
      <c r="D16" s="72">
        <v>545000</v>
      </c>
      <c r="E16" s="9" t="s">
        <v>314</v>
      </c>
      <c r="F16" s="36">
        <v>710101</v>
      </c>
      <c r="G16" s="36" t="s">
        <v>194</v>
      </c>
      <c r="H16" s="64">
        <v>50133240</v>
      </c>
      <c r="I16" s="64">
        <v>50133240</v>
      </c>
      <c r="J16" s="64">
        <v>3904902.11</v>
      </c>
    </row>
    <row r="17" spans="1:10" x14ac:dyDescent="0.25">
      <c r="A17" s="101" t="s">
        <v>383</v>
      </c>
      <c r="B17" s="102"/>
      <c r="C17" s="102"/>
      <c r="D17" s="102"/>
      <c r="E17" s="102"/>
      <c r="F17" s="102"/>
      <c r="G17" s="103"/>
      <c r="H17" s="65">
        <f>SUM(H15:H16)</f>
        <v>105133240</v>
      </c>
      <c r="I17" s="65">
        <f t="shared" ref="I17:J17" si="1">SUM(I15:I16)</f>
        <v>105133240</v>
      </c>
      <c r="J17" s="65">
        <f t="shared" si="1"/>
        <v>21581560.859999999</v>
      </c>
    </row>
    <row r="18" spans="1:10" ht="15.75" x14ac:dyDescent="0.25">
      <c r="A18" s="33" t="s">
        <v>59</v>
      </c>
      <c r="B18" s="100" t="s">
        <v>371</v>
      </c>
      <c r="C18" s="100"/>
      <c r="D18" s="72">
        <v>660601</v>
      </c>
      <c r="E18" s="9" t="s">
        <v>146</v>
      </c>
      <c r="F18" s="36">
        <v>710101</v>
      </c>
      <c r="G18" s="36" t="s">
        <v>194</v>
      </c>
      <c r="H18" s="64">
        <v>21483000</v>
      </c>
      <c r="I18" s="64">
        <v>21483000</v>
      </c>
      <c r="J18" s="64">
        <v>3358175.93</v>
      </c>
    </row>
    <row r="19" spans="1:10" x14ac:dyDescent="0.25">
      <c r="A19" s="101" t="s">
        <v>384</v>
      </c>
      <c r="B19" s="102"/>
      <c r="C19" s="102"/>
      <c r="D19" s="102"/>
      <c r="E19" s="102"/>
      <c r="F19" s="102"/>
      <c r="G19" s="103"/>
      <c r="H19" s="65">
        <f>H18</f>
        <v>21483000</v>
      </c>
      <c r="I19" s="65">
        <f t="shared" ref="I19:J19" si="2">I18</f>
        <v>21483000</v>
      </c>
      <c r="J19" s="65">
        <f t="shared" si="2"/>
        <v>3358175.93</v>
      </c>
    </row>
    <row r="20" spans="1:10" x14ac:dyDescent="0.25">
      <c r="A20" s="91" t="s">
        <v>257</v>
      </c>
      <c r="B20" s="91"/>
      <c r="C20" s="91"/>
      <c r="D20" s="91"/>
      <c r="E20" s="91"/>
      <c r="F20" s="91"/>
      <c r="G20" s="91"/>
      <c r="H20" s="66">
        <f>H17+H19</f>
        <v>126616240</v>
      </c>
      <c r="I20" s="66">
        <f t="shared" ref="I20:J20" si="3">I17+I19</f>
        <v>126616240</v>
      </c>
      <c r="J20" s="66">
        <f t="shared" si="3"/>
        <v>24939736.789999999</v>
      </c>
    </row>
    <row r="21" spans="1:10" x14ac:dyDescent="0.25">
      <c r="A21" s="104" t="s">
        <v>399</v>
      </c>
      <c r="B21" s="104"/>
      <c r="C21" s="104"/>
      <c r="D21" s="104"/>
      <c r="E21" s="104"/>
      <c r="F21" s="104"/>
      <c r="G21" s="104"/>
      <c r="H21" s="67">
        <f>H20</f>
        <v>126616240</v>
      </c>
      <c r="I21" s="67">
        <f t="shared" ref="I21:J21" si="4">I20</f>
        <v>126616240</v>
      </c>
      <c r="J21" s="67">
        <f t="shared" si="4"/>
        <v>24939736.789999999</v>
      </c>
    </row>
    <row r="22" spans="1:10" x14ac:dyDescent="0.25">
      <c r="A22" s="90" t="s">
        <v>274</v>
      </c>
      <c r="B22" s="90"/>
      <c r="C22" s="90"/>
      <c r="D22" s="90"/>
      <c r="E22" s="90"/>
      <c r="F22" s="90"/>
      <c r="G22" s="90"/>
      <c r="H22" s="67">
        <f>H23</f>
        <v>0</v>
      </c>
      <c r="I22" s="67">
        <f t="shared" ref="I22:J22" si="5">I23</f>
        <v>0</v>
      </c>
      <c r="J22" s="67">
        <f t="shared" si="5"/>
        <v>41229.859999999404</v>
      </c>
    </row>
    <row r="23" spans="1:10" x14ac:dyDescent="0.25">
      <c r="A23" s="91" t="s">
        <v>257</v>
      </c>
      <c r="B23" s="91"/>
      <c r="C23" s="91"/>
      <c r="D23" s="91"/>
      <c r="E23" s="91"/>
      <c r="F23" s="91"/>
      <c r="G23" s="91"/>
      <c r="H23" s="68">
        <f>H14-H21</f>
        <v>0</v>
      </c>
      <c r="I23" s="68">
        <f t="shared" ref="I23:J23" si="6">I14-I21</f>
        <v>0</v>
      </c>
      <c r="J23" s="68">
        <f t="shared" si="6"/>
        <v>41229.859999999404</v>
      </c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89" t="s">
        <v>235</v>
      </c>
      <c r="B25" s="89"/>
      <c r="C25" s="89"/>
      <c r="D25" s="89"/>
      <c r="E25" s="89"/>
      <c r="F25" s="1"/>
      <c r="G25" s="1"/>
      <c r="H25" s="1"/>
      <c r="I25" s="1"/>
      <c r="J25" s="1"/>
    </row>
    <row r="26" spans="1:10" x14ac:dyDescent="0.25">
      <c r="A26" s="92" t="s">
        <v>398</v>
      </c>
      <c r="B26" s="92"/>
      <c r="C26" s="92"/>
      <c r="D26" s="92"/>
      <c r="E26" s="92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89" t="s">
        <v>236</v>
      </c>
      <c r="H27" s="89"/>
      <c r="I27" s="89"/>
      <c r="J27" s="89"/>
    </row>
    <row r="28" spans="1:10" x14ac:dyDescent="0.25">
      <c r="A28" s="1"/>
      <c r="B28" s="1"/>
      <c r="C28" s="1"/>
      <c r="D28" s="1"/>
      <c r="E28" s="1"/>
      <c r="F28" s="1"/>
      <c r="G28" s="89" t="s">
        <v>289</v>
      </c>
      <c r="H28" s="89"/>
      <c r="I28" s="89"/>
      <c r="J28" s="89"/>
    </row>
    <row r="29" spans="1:10" x14ac:dyDescent="0.25">
      <c r="A29" s="1"/>
      <c r="B29" s="1"/>
      <c r="C29" s="1"/>
      <c r="D29" s="1"/>
      <c r="E29" s="1"/>
      <c r="F29" s="1"/>
      <c r="G29" s="89" t="s">
        <v>330</v>
      </c>
      <c r="H29" s="89"/>
      <c r="I29" s="89"/>
      <c r="J29" s="89"/>
    </row>
  </sheetData>
  <mergeCells count="24">
    <mergeCell ref="A25:E25"/>
    <mergeCell ref="A26:E26"/>
    <mergeCell ref="G27:J27"/>
    <mergeCell ref="G28:J28"/>
    <mergeCell ref="G29:J29"/>
    <mergeCell ref="A23:G23"/>
    <mergeCell ref="B11:C11"/>
    <mergeCell ref="B12:C12"/>
    <mergeCell ref="A13:G13"/>
    <mergeCell ref="A14:G14"/>
    <mergeCell ref="B15:C15"/>
    <mergeCell ref="B16:C16"/>
    <mergeCell ref="A17:G17"/>
    <mergeCell ref="A20:G20"/>
    <mergeCell ref="A21:G21"/>
    <mergeCell ref="A22:G22"/>
    <mergeCell ref="B18:C18"/>
    <mergeCell ref="A19:G19"/>
    <mergeCell ref="A8:J8"/>
    <mergeCell ref="F2:J2"/>
    <mergeCell ref="F3:J3"/>
    <mergeCell ref="F4:J4"/>
    <mergeCell ref="A6:J6"/>
    <mergeCell ref="A7:J7"/>
  </mergeCells>
  <pageMargins left="0.2" right="0.2" top="0.25" bottom="0" header="0.3" footer="0.3"/>
  <pageSetup paperSize="9" orientation="landscape" verticalDpi="597" r:id="rId1"/>
  <headerFooter>
    <oddFooter>&amp;LF-PS-30-15,ED.I,REV.0&amp;C&amp;P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31" sqref="A31:E31"/>
    </sheetView>
  </sheetViews>
  <sheetFormatPr defaultRowHeight="15" x14ac:dyDescent="0.25"/>
  <cols>
    <col min="1" max="1" width="10.42578125" customWidth="1"/>
    <col min="3" max="3" width="7.28515625" customWidth="1"/>
    <col min="4" max="4" width="11.7109375" customWidth="1"/>
    <col min="5" max="5" width="27" bestFit="1" customWidth="1"/>
    <col min="6" max="6" width="11.28515625" bestFit="1" customWidth="1"/>
    <col min="7" max="7" width="22.42578125" customWidth="1"/>
    <col min="8" max="10" width="10.7109375" bestFit="1" customWidth="1"/>
  </cols>
  <sheetData>
    <row r="1" spans="1:11" x14ac:dyDescent="0.25">
      <c r="A1" s="5" t="s">
        <v>231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89" t="s">
        <v>340</v>
      </c>
      <c r="G2" s="89"/>
      <c r="H2" s="89"/>
      <c r="I2" s="89"/>
      <c r="J2" s="89"/>
    </row>
    <row r="3" spans="1:11" x14ac:dyDescent="0.25">
      <c r="A3" s="1"/>
      <c r="B3" s="1"/>
      <c r="C3" s="1"/>
      <c r="D3" s="1"/>
      <c r="E3" s="1"/>
      <c r="F3" s="89" t="s">
        <v>385</v>
      </c>
      <c r="G3" s="89"/>
      <c r="H3" s="89"/>
      <c r="I3" s="89"/>
      <c r="J3" s="89"/>
      <c r="K3" s="43"/>
    </row>
    <row r="4" spans="1:11" x14ac:dyDescent="0.25">
      <c r="A4" s="1"/>
      <c r="B4" s="1"/>
      <c r="C4" s="1"/>
      <c r="D4" s="1"/>
      <c r="E4" s="1"/>
      <c r="F4" s="96" t="s">
        <v>386</v>
      </c>
      <c r="G4" s="96"/>
      <c r="H4" s="96"/>
      <c r="I4" s="96"/>
      <c r="J4" s="96"/>
      <c r="K4" s="42"/>
    </row>
    <row r="5" spans="1:11" x14ac:dyDescent="0.25">
      <c r="A5" s="1"/>
      <c r="B5" s="1"/>
      <c r="C5" s="1"/>
      <c r="D5" s="1"/>
      <c r="E5" s="1"/>
      <c r="F5" s="45"/>
      <c r="G5" s="45"/>
      <c r="H5" s="45"/>
      <c r="I5" s="45"/>
      <c r="J5" s="45"/>
      <c r="K5" s="42"/>
    </row>
    <row r="6" spans="1:11" x14ac:dyDescent="0.25">
      <c r="A6" s="1"/>
      <c r="B6" s="1"/>
      <c r="C6" s="1"/>
      <c r="D6" s="1"/>
      <c r="E6" s="1"/>
      <c r="F6" s="41"/>
      <c r="G6" s="41"/>
      <c r="H6" s="41"/>
      <c r="I6" s="41"/>
      <c r="J6" s="41"/>
      <c r="K6" s="41"/>
    </row>
    <row r="7" spans="1:11" x14ac:dyDescent="0.25">
      <c r="A7" s="89" t="s">
        <v>233</v>
      </c>
      <c r="B7" s="89"/>
      <c r="C7" s="89"/>
      <c r="D7" s="89"/>
      <c r="E7" s="89"/>
      <c r="F7" s="89"/>
      <c r="G7" s="89"/>
      <c r="H7" s="89"/>
      <c r="I7" s="89"/>
      <c r="J7" s="89"/>
    </row>
    <row r="8" spans="1:11" x14ac:dyDescent="0.25">
      <c r="A8" s="97" t="s">
        <v>387</v>
      </c>
      <c r="B8" s="89"/>
      <c r="C8" s="89"/>
      <c r="D8" s="89"/>
      <c r="E8" s="89"/>
      <c r="F8" s="89"/>
      <c r="G8" s="89"/>
      <c r="H8" s="89"/>
      <c r="I8" s="89"/>
      <c r="J8" s="89"/>
    </row>
    <row r="9" spans="1:11" x14ac:dyDescent="0.25">
      <c r="A9" s="89" t="s">
        <v>290</v>
      </c>
      <c r="B9" s="89"/>
      <c r="C9" s="89"/>
      <c r="D9" s="89"/>
      <c r="E9" s="89"/>
      <c r="F9" s="89"/>
      <c r="G9" s="89"/>
      <c r="H9" s="89"/>
      <c r="I9" s="89"/>
      <c r="J9" s="89"/>
    </row>
    <row r="10" spans="1:1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</row>
    <row r="11" spans="1:1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6" t="s">
        <v>255</v>
      </c>
    </row>
    <row r="13" spans="1:11" ht="85.5" x14ac:dyDescent="0.25">
      <c r="A13" s="7" t="s">
        <v>0</v>
      </c>
      <c r="B13" s="98" t="s">
        <v>308</v>
      </c>
      <c r="C13" s="99"/>
      <c r="D13" s="7" t="s">
        <v>309</v>
      </c>
      <c r="E13" s="7" t="s">
        <v>304</v>
      </c>
      <c r="F13" s="7" t="s">
        <v>305</v>
      </c>
      <c r="G13" s="7" t="s">
        <v>306</v>
      </c>
      <c r="H13" s="7" t="s">
        <v>356</v>
      </c>
      <c r="I13" s="7" t="s">
        <v>394</v>
      </c>
      <c r="J13" s="35" t="s">
        <v>389</v>
      </c>
    </row>
    <row r="14" spans="1:11" ht="60" x14ac:dyDescent="0.25">
      <c r="A14" s="72" t="s">
        <v>1</v>
      </c>
      <c r="B14" s="100" t="s">
        <v>291</v>
      </c>
      <c r="C14" s="100"/>
      <c r="D14" s="72">
        <v>401502</v>
      </c>
      <c r="E14" s="72" t="s">
        <v>332</v>
      </c>
      <c r="F14" s="38"/>
      <c r="G14" s="38"/>
      <c r="H14" s="39">
        <v>0</v>
      </c>
      <c r="I14" s="39">
        <v>0</v>
      </c>
      <c r="J14" s="61">
        <v>1791838.97</v>
      </c>
    </row>
    <row r="15" spans="1:11" ht="75" x14ac:dyDescent="0.25">
      <c r="A15" s="72" t="s">
        <v>1</v>
      </c>
      <c r="B15" s="100" t="s">
        <v>291</v>
      </c>
      <c r="C15" s="100"/>
      <c r="D15" s="72">
        <v>427500</v>
      </c>
      <c r="E15" s="72" t="s">
        <v>312</v>
      </c>
      <c r="F15" s="38"/>
      <c r="G15" s="38"/>
      <c r="H15" s="39">
        <v>387930</v>
      </c>
      <c r="I15" s="39">
        <v>387930</v>
      </c>
      <c r="J15" s="61">
        <v>228354.65</v>
      </c>
    </row>
    <row r="16" spans="1:11" x14ac:dyDescent="0.25">
      <c r="A16" s="72" t="s">
        <v>1</v>
      </c>
      <c r="B16" s="100" t="s">
        <v>291</v>
      </c>
      <c r="C16" s="100"/>
      <c r="D16" s="72">
        <v>483103</v>
      </c>
      <c r="E16" s="72" t="s">
        <v>38</v>
      </c>
      <c r="F16" s="72"/>
      <c r="G16" s="72"/>
      <c r="H16" s="18">
        <v>2198290</v>
      </c>
      <c r="I16" s="18">
        <v>2198290</v>
      </c>
      <c r="J16" s="64">
        <v>-490129.16</v>
      </c>
    </row>
    <row r="17" spans="1:10" x14ac:dyDescent="0.25">
      <c r="A17" s="91" t="s">
        <v>257</v>
      </c>
      <c r="B17" s="91"/>
      <c r="C17" s="91"/>
      <c r="D17" s="91"/>
      <c r="E17" s="91"/>
      <c r="F17" s="91"/>
      <c r="G17" s="91"/>
      <c r="H17" s="19">
        <f>SUM(H14:H16)</f>
        <v>2586220</v>
      </c>
      <c r="I17" s="19">
        <f>SUM(I14:I16)</f>
        <v>2586220</v>
      </c>
      <c r="J17" s="62">
        <f>SUM(J14:J16)</f>
        <v>1530064.46</v>
      </c>
    </row>
    <row r="18" spans="1:10" x14ac:dyDescent="0.25">
      <c r="A18" s="94" t="s">
        <v>292</v>
      </c>
      <c r="B18" s="94"/>
      <c r="C18" s="94"/>
      <c r="D18" s="94"/>
      <c r="E18" s="94"/>
      <c r="F18" s="94"/>
      <c r="G18" s="94"/>
      <c r="H18" s="20">
        <f>H17</f>
        <v>2586220</v>
      </c>
      <c r="I18" s="20">
        <f t="shared" ref="I18:J18" si="0">I17</f>
        <v>2586220</v>
      </c>
      <c r="J18" s="63">
        <f t="shared" si="0"/>
        <v>1530064.46</v>
      </c>
    </row>
    <row r="19" spans="1:10" ht="15.75" x14ac:dyDescent="0.25">
      <c r="A19" s="33" t="s">
        <v>59</v>
      </c>
      <c r="B19" s="100" t="s">
        <v>291</v>
      </c>
      <c r="C19" s="100"/>
      <c r="D19" s="72">
        <v>545000</v>
      </c>
      <c r="E19" s="9" t="s">
        <v>314</v>
      </c>
      <c r="F19" s="36">
        <v>583101</v>
      </c>
      <c r="G19" s="36" t="s">
        <v>120</v>
      </c>
      <c r="H19" s="40">
        <v>6934</v>
      </c>
      <c r="I19" s="40">
        <v>6934</v>
      </c>
      <c r="J19" s="64">
        <v>5220.8999999999996</v>
      </c>
    </row>
    <row r="20" spans="1:10" ht="30" x14ac:dyDescent="0.25">
      <c r="A20" s="46" t="s">
        <v>59</v>
      </c>
      <c r="B20" s="105" t="s">
        <v>291</v>
      </c>
      <c r="C20" s="105"/>
      <c r="D20" s="73">
        <v>545000</v>
      </c>
      <c r="E20" s="47" t="s">
        <v>314</v>
      </c>
      <c r="F20" s="48">
        <v>583102</v>
      </c>
      <c r="G20" s="73" t="s">
        <v>296</v>
      </c>
      <c r="H20" s="40">
        <v>39290</v>
      </c>
      <c r="I20" s="40">
        <v>39290</v>
      </c>
      <c r="J20" s="64">
        <v>29585.1</v>
      </c>
    </row>
    <row r="21" spans="1:10" x14ac:dyDescent="0.25">
      <c r="A21" s="101" t="s">
        <v>315</v>
      </c>
      <c r="B21" s="102"/>
      <c r="C21" s="102"/>
      <c r="D21" s="102"/>
      <c r="E21" s="102"/>
      <c r="F21" s="102"/>
      <c r="G21" s="103"/>
      <c r="H21" s="37">
        <f>SUM(H19:H20)</f>
        <v>46224</v>
      </c>
      <c r="I21" s="37">
        <f t="shared" ref="I21:J21" si="1">SUM(I19:I20)</f>
        <v>46224</v>
      </c>
      <c r="J21" s="65">
        <f t="shared" si="1"/>
        <v>34806</v>
      </c>
    </row>
    <row r="22" spans="1:10" ht="30" x14ac:dyDescent="0.25">
      <c r="A22" s="33" t="s">
        <v>59</v>
      </c>
      <c r="B22" s="100" t="s">
        <v>291</v>
      </c>
      <c r="C22" s="100"/>
      <c r="D22" s="72">
        <v>680600</v>
      </c>
      <c r="E22" s="9" t="s">
        <v>182</v>
      </c>
      <c r="F22" s="36">
        <v>583101</v>
      </c>
      <c r="G22" s="36" t="s">
        <v>120</v>
      </c>
      <c r="H22" s="40">
        <v>381000</v>
      </c>
      <c r="I22" s="40">
        <v>381000</v>
      </c>
      <c r="J22" s="64">
        <v>224291.55</v>
      </c>
    </row>
    <row r="23" spans="1:10" ht="30" x14ac:dyDescent="0.25">
      <c r="A23" s="46" t="s">
        <v>59</v>
      </c>
      <c r="B23" s="105" t="s">
        <v>291</v>
      </c>
      <c r="C23" s="105"/>
      <c r="D23" s="73">
        <v>680600</v>
      </c>
      <c r="E23" s="47" t="s">
        <v>182</v>
      </c>
      <c r="F23" s="48">
        <v>583102</v>
      </c>
      <c r="G23" s="73" t="s">
        <v>296</v>
      </c>
      <c r="H23" s="40">
        <v>2159000</v>
      </c>
      <c r="I23" s="40">
        <v>2159000</v>
      </c>
      <c r="J23" s="64">
        <v>1270966.9099999999</v>
      </c>
    </row>
    <row r="24" spans="1:10" x14ac:dyDescent="0.25">
      <c r="A24" s="101" t="s">
        <v>316</v>
      </c>
      <c r="B24" s="102"/>
      <c r="C24" s="102"/>
      <c r="D24" s="102"/>
      <c r="E24" s="102"/>
      <c r="F24" s="102"/>
      <c r="G24" s="103"/>
      <c r="H24" s="37">
        <f>SUM(H22:H23)</f>
        <v>2540000</v>
      </c>
      <c r="I24" s="37">
        <f t="shared" ref="I24:J24" si="2">SUM(I22:I23)</f>
        <v>2540000</v>
      </c>
      <c r="J24" s="65">
        <f t="shared" si="2"/>
        <v>1495258.46</v>
      </c>
    </row>
    <row r="25" spans="1:10" x14ac:dyDescent="0.25">
      <c r="A25" s="91" t="s">
        <v>257</v>
      </c>
      <c r="B25" s="91"/>
      <c r="C25" s="91"/>
      <c r="D25" s="91"/>
      <c r="E25" s="91"/>
      <c r="F25" s="91"/>
      <c r="G25" s="91"/>
      <c r="H25" s="21">
        <f>H21+H24</f>
        <v>2586224</v>
      </c>
      <c r="I25" s="21">
        <f t="shared" ref="I25:J25" si="3">I21+I24</f>
        <v>2586224</v>
      </c>
      <c r="J25" s="66">
        <f t="shared" si="3"/>
        <v>1530064.46</v>
      </c>
    </row>
    <row r="26" spans="1:10" x14ac:dyDescent="0.25">
      <c r="A26" s="104" t="s">
        <v>297</v>
      </c>
      <c r="B26" s="104"/>
      <c r="C26" s="104"/>
      <c r="D26" s="104"/>
      <c r="E26" s="104"/>
      <c r="F26" s="104"/>
      <c r="G26" s="104"/>
      <c r="H26" s="22">
        <f>H25</f>
        <v>2586224</v>
      </c>
      <c r="I26" s="22">
        <f t="shared" ref="I26:J26" si="4">I25</f>
        <v>2586224</v>
      </c>
      <c r="J26" s="67">
        <f t="shared" si="4"/>
        <v>1530064.46</v>
      </c>
    </row>
    <row r="27" spans="1:10" x14ac:dyDescent="0.25">
      <c r="A27" s="90" t="s">
        <v>274</v>
      </c>
      <c r="B27" s="90"/>
      <c r="C27" s="90"/>
      <c r="D27" s="90"/>
      <c r="E27" s="90"/>
      <c r="F27" s="90"/>
      <c r="G27" s="90"/>
      <c r="H27" s="22">
        <f>H28</f>
        <v>-4</v>
      </c>
      <c r="I27" s="22">
        <f t="shared" ref="I27:J27" si="5">I28</f>
        <v>-4</v>
      </c>
      <c r="J27" s="67">
        <f t="shared" si="5"/>
        <v>0</v>
      </c>
    </row>
    <row r="28" spans="1:10" x14ac:dyDescent="0.25">
      <c r="A28" s="91" t="s">
        <v>257</v>
      </c>
      <c r="B28" s="91"/>
      <c r="C28" s="91"/>
      <c r="D28" s="91"/>
      <c r="E28" s="91"/>
      <c r="F28" s="91"/>
      <c r="G28" s="91"/>
      <c r="H28" s="4">
        <f>H17-H25</f>
        <v>-4</v>
      </c>
      <c r="I28" s="4">
        <f>I17-I25</f>
        <v>-4</v>
      </c>
      <c r="J28" s="68">
        <f>J17-J25</f>
        <v>0</v>
      </c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89" t="s">
        <v>235</v>
      </c>
      <c r="B30" s="89"/>
      <c r="C30" s="89"/>
      <c r="D30" s="89"/>
      <c r="E30" s="89"/>
      <c r="F30" s="1"/>
      <c r="G30" s="1"/>
      <c r="H30" s="1"/>
      <c r="I30" s="1"/>
      <c r="J30" s="1"/>
    </row>
    <row r="31" spans="1:10" x14ac:dyDescent="0.25">
      <c r="A31" s="92" t="s">
        <v>398</v>
      </c>
      <c r="B31" s="92"/>
      <c r="C31" s="92"/>
      <c r="D31" s="92"/>
      <c r="E31" s="92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89" t="s">
        <v>236</v>
      </c>
      <c r="H32" s="89"/>
      <c r="I32" s="89"/>
      <c r="J32" s="89"/>
    </row>
    <row r="33" spans="1:10" x14ac:dyDescent="0.25">
      <c r="A33" s="1"/>
      <c r="B33" s="1"/>
      <c r="C33" s="1"/>
      <c r="D33" s="1"/>
      <c r="E33" s="1"/>
      <c r="F33" s="1"/>
      <c r="G33" s="89" t="s">
        <v>289</v>
      </c>
      <c r="H33" s="89"/>
      <c r="I33" s="89"/>
      <c r="J33" s="89"/>
    </row>
    <row r="34" spans="1:10" x14ac:dyDescent="0.25">
      <c r="A34" s="1"/>
      <c r="B34" s="1"/>
      <c r="C34" s="1"/>
      <c r="D34" s="1"/>
      <c r="E34" s="1"/>
      <c r="F34" s="1"/>
      <c r="G34" s="89" t="s">
        <v>330</v>
      </c>
      <c r="H34" s="89"/>
      <c r="I34" s="89"/>
      <c r="J34" s="89"/>
    </row>
  </sheetData>
  <mergeCells count="27">
    <mergeCell ref="A27:G27"/>
    <mergeCell ref="A26:G26"/>
    <mergeCell ref="A25:G25"/>
    <mergeCell ref="G34:J34"/>
    <mergeCell ref="A28:G28"/>
    <mergeCell ref="A30:E30"/>
    <mergeCell ref="A31:E31"/>
    <mergeCell ref="G32:J32"/>
    <mergeCell ref="G33:J33"/>
    <mergeCell ref="F2:J2"/>
    <mergeCell ref="A7:J7"/>
    <mergeCell ref="A8:J8"/>
    <mergeCell ref="A9:J9"/>
    <mergeCell ref="F4:J4"/>
    <mergeCell ref="F3:J3"/>
    <mergeCell ref="B13:C13"/>
    <mergeCell ref="B14:C14"/>
    <mergeCell ref="A17:G17"/>
    <mergeCell ref="A18:G18"/>
    <mergeCell ref="A24:G24"/>
    <mergeCell ref="B22:C22"/>
    <mergeCell ref="B23:C23"/>
    <mergeCell ref="B15:C15"/>
    <mergeCell ref="B16:C16"/>
    <mergeCell ref="B19:C19"/>
    <mergeCell ref="B20:C20"/>
    <mergeCell ref="A21:G21"/>
  </mergeCells>
  <pageMargins left="0.43307086614173201" right="0.183070866" top="0.80118110200000003" bottom="0.80118110200000003" header="0.31496062992126" footer="0.31496062992126"/>
  <pageSetup orientation="landscape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A30" sqref="A30:E30"/>
    </sheetView>
  </sheetViews>
  <sheetFormatPr defaultRowHeight="15" x14ac:dyDescent="0.25"/>
  <cols>
    <col min="1" max="1" width="10.140625" customWidth="1"/>
    <col min="3" max="3" width="8.140625" customWidth="1"/>
    <col min="4" max="4" width="12.28515625" customWidth="1"/>
    <col min="5" max="5" width="27.42578125" customWidth="1"/>
    <col min="6" max="6" width="11" customWidth="1"/>
    <col min="7" max="7" width="22.5703125" customWidth="1"/>
    <col min="8" max="8" width="8.7109375" customWidth="1"/>
    <col min="9" max="9" width="11.7109375" customWidth="1"/>
    <col min="10" max="10" width="9.5703125" bestFit="1" customWidth="1"/>
  </cols>
  <sheetData>
    <row r="1" spans="1:11" x14ac:dyDescent="0.25">
      <c r="A1" s="5" t="s">
        <v>231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89" t="s">
        <v>376</v>
      </c>
      <c r="G2" s="89"/>
      <c r="H2" s="89"/>
      <c r="I2" s="89"/>
      <c r="J2" s="89"/>
    </row>
    <row r="3" spans="1:11" x14ac:dyDescent="0.25">
      <c r="A3" s="1"/>
      <c r="B3" s="1"/>
      <c r="C3" s="1"/>
      <c r="D3" s="1"/>
      <c r="E3" s="1"/>
      <c r="F3" s="89" t="s">
        <v>385</v>
      </c>
      <c r="G3" s="89"/>
      <c r="H3" s="89"/>
      <c r="I3" s="89"/>
      <c r="J3" s="89"/>
      <c r="K3" s="43"/>
    </row>
    <row r="4" spans="1:11" x14ac:dyDescent="0.25">
      <c r="A4" s="1"/>
      <c r="B4" s="1"/>
      <c r="C4" s="1"/>
      <c r="D4" s="1"/>
      <c r="E4" s="1"/>
      <c r="F4" s="96" t="s">
        <v>386</v>
      </c>
      <c r="G4" s="96"/>
      <c r="H4" s="96"/>
      <c r="I4" s="96"/>
      <c r="J4" s="96"/>
    </row>
    <row r="5" spans="1:11" x14ac:dyDescent="0.25">
      <c r="A5" s="1"/>
      <c r="B5" s="1"/>
      <c r="C5" s="1"/>
      <c r="D5" s="1"/>
      <c r="E5" s="1"/>
      <c r="F5" s="1"/>
      <c r="G5" s="1"/>
      <c r="H5" s="44"/>
      <c r="I5" s="44"/>
      <c r="J5" s="44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89" t="s">
        <v>233</v>
      </c>
      <c r="B7" s="89"/>
      <c r="C7" s="89"/>
      <c r="D7" s="89"/>
      <c r="E7" s="89"/>
      <c r="F7" s="89"/>
      <c r="G7" s="89"/>
      <c r="H7" s="89"/>
      <c r="I7" s="89"/>
      <c r="J7" s="89"/>
    </row>
    <row r="8" spans="1:11" x14ac:dyDescent="0.25">
      <c r="A8" s="97" t="s">
        <v>387</v>
      </c>
      <c r="B8" s="89"/>
      <c r="C8" s="89"/>
      <c r="D8" s="89"/>
      <c r="E8" s="89"/>
      <c r="F8" s="89"/>
      <c r="G8" s="89"/>
      <c r="H8" s="89"/>
      <c r="I8" s="89"/>
      <c r="J8" s="89"/>
    </row>
    <row r="9" spans="1:11" x14ac:dyDescent="0.25">
      <c r="A9" s="89" t="s">
        <v>317</v>
      </c>
      <c r="B9" s="89"/>
      <c r="C9" s="89"/>
      <c r="D9" s="89"/>
      <c r="E9" s="89"/>
      <c r="F9" s="89"/>
      <c r="G9" s="89"/>
      <c r="H9" s="89"/>
      <c r="I9" s="89"/>
      <c r="J9" s="89"/>
    </row>
    <row r="10" spans="1:1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6" t="s">
        <v>255</v>
      </c>
    </row>
    <row r="12" spans="1:11" ht="85.5" x14ac:dyDescent="0.25">
      <c r="A12" s="49" t="s">
        <v>0</v>
      </c>
      <c r="B12" s="109" t="s">
        <v>318</v>
      </c>
      <c r="C12" s="110"/>
      <c r="D12" s="49" t="s">
        <v>319</v>
      </c>
      <c r="E12" s="49" t="s">
        <v>320</v>
      </c>
      <c r="F12" s="7" t="s">
        <v>321</v>
      </c>
      <c r="G12" s="7" t="s">
        <v>322</v>
      </c>
      <c r="H12" s="7" t="s">
        <v>356</v>
      </c>
      <c r="I12" s="71" t="s">
        <v>395</v>
      </c>
      <c r="J12" s="8" t="s">
        <v>396</v>
      </c>
    </row>
    <row r="13" spans="1:11" ht="60" x14ac:dyDescent="0.25">
      <c r="A13" s="9" t="s">
        <v>1</v>
      </c>
      <c r="B13" s="111" t="s">
        <v>323</v>
      </c>
      <c r="C13" s="112"/>
      <c r="D13" s="9" t="s">
        <v>324</v>
      </c>
      <c r="E13" s="74" t="s">
        <v>325</v>
      </c>
      <c r="F13" s="10"/>
      <c r="G13" s="10"/>
      <c r="H13" s="11">
        <v>108000</v>
      </c>
      <c r="I13" s="11">
        <v>81000</v>
      </c>
      <c r="J13" s="64">
        <v>15400</v>
      </c>
    </row>
    <row r="14" spans="1:11" x14ac:dyDescent="0.25">
      <c r="A14" s="113" t="s">
        <v>256</v>
      </c>
      <c r="B14" s="113"/>
      <c r="C14" s="113"/>
      <c r="D14" s="113"/>
      <c r="E14" s="113"/>
      <c r="F14" s="113"/>
      <c r="G14" s="114"/>
      <c r="H14" s="14">
        <f>SUM(H13)</f>
        <v>108000</v>
      </c>
      <c r="I14" s="14">
        <f t="shared" ref="I14:J14" si="0">SUM(I13)</f>
        <v>81000</v>
      </c>
      <c r="J14" s="82">
        <f t="shared" si="0"/>
        <v>15400</v>
      </c>
    </row>
    <row r="15" spans="1:11" x14ac:dyDescent="0.25">
      <c r="A15" s="94" t="s">
        <v>326</v>
      </c>
      <c r="B15" s="94"/>
      <c r="C15" s="94"/>
      <c r="D15" s="94"/>
      <c r="E15" s="94"/>
      <c r="F15" s="94"/>
      <c r="G15" s="94"/>
      <c r="H15" s="15">
        <f>H14</f>
        <v>108000</v>
      </c>
      <c r="I15" s="15">
        <f t="shared" ref="I15:J15" si="1">I14</f>
        <v>81000</v>
      </c>
      <c r="J15" s="78">
        <f t="shared" si="1"/>
        <v>15400</v>
      </c>
    </row>
    <row r="16" spans="1:11" ht="30" x14ac:dyDescent="0.25">
      <c r="A16" s="47" t="s">
        <v>59</v>
      </c>
      <c r="B16" s="115" t="s">
        <v>323</v>
      </c>
      <c r="C16" s="116"/>
      <c r="D16" s="47" t="s">
        <v>185</v>
      </c>
      <c r="E16" s="75" t="s">
        <v>186</v>
      </c>
      <c r="F16" s="73">
        <v>200101</v>
      </c>
      <c r="G16" s="73" t="s">
        <v>77</v>
      </c>
      <c r="H16" s="50">
        <v>4000</v>
      </c>
      <c r="I16" s="50">
        <v>3000</v>
      </c>
      <c r="J16" s="83">
        <v>0</v>
      </c>
    </row>
    <row r="17" spans="1:10" ht="30" x14ac:dyDescent="0.25">
      <c r="A17" s="72" t="s">
        <v>59</v>
      </c>
      <c r="B17" s="100" t="s">
        <v>323</v>
      </c>
      <c r="C17" s="100"/>
      <c r="D17" s="72" t="s">
        <v>185</v>
      </c>
      <c r="E17" s="72" t="s">
        <v>186</v>
      </c>
      <c r="F17" s="72">
        <v>200102</v>
      </c>
      <c r="G17" s="72" t="s">
        <v>152</v>
      </c>
      <c r="H17" s="11">
        <v>0</v>
      </c>
      <c r="I17" s="11">
        <v>0</v>
      </c>
      <c r="J17" s="64">
        <v>0</v>
      </c>
    </row>
    <row r="18" spans="1:10" ht="30" x14ac:dyDescent="0.25">
      <c r="A18" s="72" t="s">
        <v>59</v>
      </c>
      <c r="B18" s="100" t="s">
        <v>323</v>
      </c>
      <c r="C18" s="100"/>
      <c r="D18" s="72" t="s">
        <v>185</v>
      </c>
      <c r="E18" s="72" t="s">
        <v>186</v>
      </c>
      <c r="F18" s="72">
        <v>200105</v>
      </c>
      <c r="G18" s="72" t="s">
        <v>208</v>
      </c>
      <c r="H18" s="11">
        <v>1000</v>
      </c>
      <c r="I18" s="11">
        <v>1000</v>
      </c>
      <c r="J18" s="64">
        <v>0</v>
      </c>
    </row>
    <row r="19" spans="1:10" ht="45" x14ac:dyDescent="0.25">
      <c r="A19" s="72" t="s">
        <v>59</v>
      </c>
      <c r="B19" s="100" t="s">
        <v>323</v>
      </c>
      <c r="C19" s="100"/>
      <c r="D19" s="72" t="s">
        <v>185</v>
      </c>
      <c r="E19" s="72" t="s">
        <v>186</v>
      </c>
      <c r="F19" s="72">
        <v>200130</v>
      </c>
      <c r="G19" s="72" t="s">
        <v>91</v>
      </c>
      <c r="H19" s="11">
        <v>4000</v>
      </c>
      <c r="I19" s="11">
        <v>3000</v>
      </c>
      <c r="J19" s="64">
        <v>13.11</v>
      </c>
    </row>
    <row r="20" spans="1:10" ht="30" x14ac:dyDescent="0.25">
      <c r="A20" s="72" t="s">
        <v>59</v>
      </c>
      <c r="B20" s="100" t="s">
        <v>323</v>
      </c>
      <c r="C20" s="100"/>
      <c r="D20" s="72" t="s">
        <v>185</v>
      </c>
      <c r="E20" s="72" t="s">
        <v>186</v>
      </c>
      <c r="F20" s="72">
        <v>200530</v>
      </c>
      <c r="G20" s="72" t="s">
        <v>93</v>
      </c>
      <c r="H20" s="11">
        <v>19000</v>
      </c>
      <c r="I20" s="11">
        <v>14000</v>
      </c>
      <c r="J20" s="64">
        <v>0</v>
      </c>
    </row>
    <row r="21" spans="1:10" ht="30" x14ac:dyDescent="0.25">
      <c r="A21" s="72" t="s">
        <v>59</v>
      </c>
      <c r="B21" s="100" t="s">
        <v>323</v>
      </c>
      <c r="C21" s="100"/>
      <c r="D21" s="72" t="s">
        <v>185</v>
      </c>
      <c r="E21" s="72" t="s">
        <v>186</v>
      </c>
      <c r="F21" s="72">
        <v>201300</v>
      </c>
      <c r="G21" s="72" t="s">
        <v>184</v>
      </c>
      <c r="H21" s="11">
        <v>0</v>
      </c>
      <c r="I21" s="11">
        <v>0</v>
      </c>
      <c r="J21" s="64">
        <v>0</v>
      </c>
    </row>
    <row r="22" spans="1:10" ht="30" x14ac:dyDescent="0.25">
      <c r="A22" s="72" t="s">
        <v>59</v>
      </c>
      <c r="B22" s="100" t="s">
        <v>323</v>
      </c>
      <c r="C22" s="100"/>
      <c r="D22" s="72" t="s">
        <v>185</v>
      </c>
      <c r="E22" s="72" t="s">
        <v>186</v>
      </c>
      <c r="F22" s="72">
        <v>203030</v>
      </c>
      <c r="G22" s="72" t="s">
        <v>105</v>
      </c>
      <c r="H22" s="11">
        <v>80000</v>
      </c>
      <c r="I22" s="11">
        <v>60000</v>
      </c>
      <c r="J22" s="64">
        <v>15008</v>
      </c>
    </row>
    <row r="23" spans="1:10" x14ac:dyDescent="0.25">
      <c r="A23" s="91" t="s">
        <v>256</v>
      </c>
      <c r="B23" s="91"/>
      <c r="C23" s="91"/>
      <c r="D23" s="91"/>
      <c r="E23" s="91"/>
      <c r="F23" s="91"/>
      <c r="G23" s="91"/>
      <c r="H23" s="14">
        <f>SUM(H16:H22)</f>
        <v>108000</v>
      </c>
      <c r="I23" s="14">
        <f>SUM(I16:I22)</f>
        <v>81000</v>
      </c>
      <c r="J23" s="82">
        <f>SUM(J16:J22)</f>
        <v>15021.11</v>
      </c>
    </row>
    <row r="24" spans="1:10" x14ac:dyDescent="0.25">
      <c r="A24" s="106" t="s">
        <v>327</v>
      </c>
      <c r="B24" s="107"/>
      <c r="C24" s="107"/>
      <c r="D24" s="107"/>
      <c r="E24" s="107"/>
      <c r="F24" s="107"/>
      <c r="G24" s="108"/>
      <c r="H24" s="16">
        <f>H23</f>
        <v>108000</v>
      </c>
      <c r="I24" s="16">
        <f t="shared" ref="I24:J24" si="2">I23</f>
        <v>81000</v>
      </c>
      <c r="J24" s="84">
        <f t="shared" si="2"/>
        <v>15021.11</v>
      </c>
    </row>
    <row r="25" spans="1:10" x14ac:dyDescent="0.25">
      <c r="A25" s="90" t="s">
        <v>328</v>
      </c>
      <c r="B25" s="90"/>
      <c r="C25" s="90"/>
      <c r="D25" s="90"/>
      <c r="E25" s="90"/>
      <c r="F25" s="90"/>
      <c r="G25" s="90"/>
      <c r="H25" s="16">
        <f>H15-H24</f>
        <v>0</v>
      </c>
      <c r="I25" s="16">
        <f>I15-I24</f>
        <v>0</v>
      </c>
      <c r="J25" s="84">
        <f>J15-J24</f>
        <v>378.88999999999942</v>
      </c>
    </row>
    <row r="26" spans="1:10" x14ac:dyDescent="0.25">
      <c r="A26" s="91" t="s">
        <v>256</v>
      </c>
      <c r="B26" s="91"/>
      <c r="C26" s="91"/>
      <c r="D26" s="91"/>
      <c r="E26" s="91"/>
      <c r="F26" s="91"/>
      <c r="G26" s="91"/>
      <c r="H26" s="17">
        <f>H14-H23</f>
        <v>0</v>
      </c>
      <c r="I26" s="17">
        <f>I14-I23</f>
        <v>0</v>
      </c>
      <c r="J26" s="85">
        <f>J14-J23</f>
        <v>378.88999999999942</v>
      </c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89" t="s">
        <v>235</v>
      </c>
      <c r="B29" s="89"/>
      <c r="C29" s="89"/>
      <c r="D29" s="89"/>
      <c r="E29" s="89"/>
      <c r="F29" s="1"/>
      <c r="G29" s="1"/>
      <c r="H29" s="1"/>
      <c r="I29" s="1"/>
      <c r="J29" s="1"/>
    </row>
    <row r="30" spans="1:10" x14ac:dyDescent="0.25">
      <c r="A30" s="92" t="s">
        <v>398</v>
      </c>
      <c r="B30" s="92"/>
      <c r="C30" s="92"/>
      <c r="D30" s="92"/>
      <c r="E30" s="92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89" t="s">
        <v>236</v>
      </c>
      <c r="H31" s="89"/>
      <c r="I31" s="89"/>
      <c r="J31" s="89"/>
    </row>
    <row r="32" spans="1:10" x14ac:dyDescent="0.25">
      <c r="A32" s="1"/>
      <c r="B32" s="1"/>
      <c r="C32" s="1"/>
      <c r="D32" s="1"/>
      <c r="E32" s="1"/>
      <c r="F32" s="1"/>
      <c r="G32" s="89" t="s">
        <v>289</v>
      </c>
      <c r="H32" s="89"/>
      <c r="I32" s="89"/>
      <c r="J32" s="89"/>
    </row>
    <row r="33" spans="1:10" x14ac:dyDescent="0.25">
      <c r="A33" s="1"/>
      <c r="B33" s="1"/>
      <c r="C33" s="1"/>
      <c r="D33" s="1"/>
      <c r="E33" s="1"/>
      <c r="F33" s="1"/>
      <c r="G33" s="89" t="s">
        <v>330</v>
      </c>
      <c r="H33" s="89"/>
      <c r="I33" s="89"/>
      <c r="J33" s="89"/>
    </row>
  </sheetData>
  <mergeCells count="26">
    <mergeCell ref="F2:J2"/>
    <mergeCell ref="B21:C21"/>
    <mergeCell ref="B12:C12"/>
    <mergeCell ref="B13:C13"/>
    <mergeCell ref="A14:G14"/>
    <mergeCell ref="A15:G15"/>
    <mergeCell ref="B16:C16"/>
    <mergeCell ref="A7:J7"/>
    <mergeCell ref="A8:J8"/>
    <mergeCell ref="A9:J9"/>
    <mergeCell ref="G31:J31"/>
    <mergeCell ref="G32:J32"/>
    <mergeCell ref="G33:J33"/>
    <mergeCell ref="F3:J3"/>
    <mergeCell ref="F4:J4"/>
    <mergeCell ref="A23:G23"/>
    <mergeCell ref="A24:G24"/>
    <mergeCell ref="A25:G25"/>
    <mergeCell ref="A26:G26"/>
    <mergeCell ref="A29:E29"/>
    <mergeCell ref="A30:E30"/>
    <mergeCell ref="B17:C17"/>
    <mergeCell ref="B18:C18"/>
    <mergeCell ref="B19:C19"/>
    <mergeCell ref="B20:C20"/>
    <mergeCell ref="B22:C22"/>
  </mergeCells>
  <pageMargins left="0.511811023622047" right="0.118110236220472" top="0.74803149606299202" bottom="0.74803149606299202" header="0.31496062992126" footer="0.31496062992126"/>
  <pageSetup orientation="landscape" r:id="rId1"/>
  <headerFooter>
    <oddFooter>&amp;LF-PS-30-15, ED.I, REV. 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workbookViewId="0">
      <selection activeCell="I103" sqref="I103"/>
    </sheetView>
  </sheetViews>
  <sheetFormatPr defaultRowHeight="15" x14ac:dyDescent="0.25"/>
  <cols>
    <col min="1" max="1" width="10.140625" customWidth="1"/>
    <col min="3" max="3" width="9" customWidth="1"/>
    <col min="4" max="4" width="11.5703125" customWidth="1"/>
    <col min="5" max="5" width="22.42578125" customWidth="1"/>
    <col min="6" max="6" width="11.7109375" customWidth="1"/>
    <col min="7" max="7" width="23.28515625" customWidth="1"/>
    <col min="8" max="9" width="13" bestFit="1" customWidth="1"/>
    <col min="10" max="10" width="11.85546875" bestFit="1" customWidth="1"/>
  </cols>
  <sheetData>
    <row r="1" spans="1:11" x14ac:dyDescent="0.25">
      <c r="A1" s="5" t="s">
        <v>231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89" t="s">
        <v>377</v>
      </c>
      <c r="G2" s="89"/>
      <c r="H2" s="89"/>
      <c r="I2" s="89"/>
      <c r="J2" s="89"/>
    </row>
    <row r="3" spans="1:11" x14ac:dyDescent="0.25">
      <c r="A3" s="1"/>
      <c r="B3" s="1"/>
      <c r="C3" s="1"/>
      <c r="D3" s="1"/>
      <c r="E3" s="1"/>
      <c r="F3" s="89" t="s">
        <v>385</v>
      </c>
      <c r="G3" s="89"/>
      <c r="H3" s="89"/>
      <c r="I3" s="89"/>
      <c r="J3" s="89"/>
      <c r="K3" s="43"/>
    </row>
    <row r="4" spans="1:11" x14ac:dyDescent="0.25">
      <c r="A4" s="1"/>
      <c r="B4" s="1"/>
      <c r="C4" s="1"/>
      <c r="D4" s="1"/>
      <c r="E4" s="1"/>
      <c r="F4" s="96" t="s">
        <v>386</v>
      </c>
      <c r="G4" s="96"/>
      <c r="H4" s="96"/>
      <c r="I4" s="96"/>
      <c r="J4" s="96"/>
      <c r="K4" s="42"/>
    </row>
    <row r="5" spans="1:11" x14ac:dyDescent="0.25">
      <c r="A5" s="1"/>
      <c r="B5" s="1"/>
      <c r="C5" s="1"/>
      <c r="D5" s="1"/>
      <c r="E5" s="1"/>
      <c r="F5" s="55"/>
      <c r="G5" s="55"/>
      <c r="H5" s="55"/>
      <c r="I5" s="55"/>
      <c r="J5" s="55"/>
      <c r="K5" s="42"/>
    </row>
    <row r="6" spans="1:11" x14ac:dyDescent="0.25">
      <c r="A6" s="1"/>
      <c r="B6" s="1"/>
      <c r="C6" s="1"/>
      <c r="D6" s="1"/>
      <c r="E6" s="1"/>
      <c r="F6" s="42"/>
      <c r="G6" s="42"/>
      <c r="H6" s="42"/>
      <c r="I6" s="42"/>
      <c r="J6" s="42"/>
    </row>
    <row r="7" spans="1:11" x14ac:dyDescent="0.25">
      <c r="A7" s="89" t="s">
        <v>233</v>
      </c>
      <c r="B7" s="89"/>
      <c r="C7" s="89"/>
      <c r="D7" s="89"/>
      <c r="E7" s="89"/>
      <c r="F7" s="89"/>
      <c r="G7" s="89"/>
      <c r="H7" s="89"/>
      <c r="I7" s="89"/>
      <c r="J7" s="89"/>
    </row>
    <row r="8" spans="1:11" x14ac:dyDescent="0.25">
      <c r="A8" s="97" t="s">
        <v>387</v>
      </c>
      <c r="B8" s="89"/>
      <c r="C8" s="89"/>
      <c r="D8" s="89"/>
      <c r="E8" s="89"/>
      <c r="F8" s="89"/>
      <c r="G8" s="89"/>
      <c r="H8" s="89"/>
      <c r="I8" s="89"/>
      <c r="J8" s="89"/>
    </row>
    <row r="9" spans="1:11" x14ac:dyDescent="0.25">
      <c r="A9" s="89" t="s">
        <v>299</v>
      </c>
      <c r="B9" s="89"/>
      <c r="C9" s="89"/>
      <c r="D9" s="89"/>
      <c r="E9" s="89"/>
      <c r="F9" s="89"/>
      <c r="G9" s="89"/>
      <c r="H9" s="89"/>
      <c r="I9" s="89"/>
      <c r="J9" s="89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6" t="s">
        <v>234</v>
      </c>
    </row>
    <row r="11" spans="1:11" ht="85.5" x14ac:dyDescent="0.25">
      <c r="A11" s="8" t="s">
        <v>0</v>
      </c>
      <c r="B11" s="98" t="s">
        <v>308</v>
      </c>
      <c r="C11" s="99"/>
      <c r="D11" s="7" t="s">
        <v>309</v>
      </c>
      <c r="E11" s="7" t="s">
        <v>304</v>
      </c>
      <c r="F11" s="7" t="s">
        <v>305</v>
      </c>
      <c r="G11" s="7" t="s">
        <v>306</v>
      </c>
      <c r="H11" s="8" t="s">
        <v>360</v>
      </c>
      <c r="I11" s="8" t="s">
        <v>397</v>
      </c>
      <c r="J11" s="35" t="s">
        <v>389</v>
      </c>
    </row>
    <row r="12" spans="1:11" ht="45" x14ac:dyDescent="0.25">
      <c r="A12" s="72" t="s">
        <v>1</v>
      </c>
      <c r="B12" s="100" t="s">
        <v>39</v>
      </c>
      <c r="C12" s="100"/>
      <c r="D12" s="72" t="s">
        <v>15</v>
      </c>
      <c r="E12" s="72" t="s">
        <v>16</v>
      </c>
      <c r="F12" s="10"/>
      <c r="G12" s="10"/>
      <c r="H12" s="11">
        <v>92000</v>
      </c>
      <c r="I12" s="11">
        <v>92000</v>
      </c>
      <c r="J12" s="64">
        <v>60150.76</v>
      </c>
    </row>
    <row r="13" spans="1:11" ht="30" x14ac:dyDescent="0.25">
      <c r="A13" s="72" t="s">
        <v>1</v>
      </c>
      <c r="B13" s="100" t="s">
        <v>39</v>
      </c>
      <c r="C13" s="100"/>
      <c r="D13" s="72" t="s">
        <v>40</v>
      </c>
      <c r="E13" s="72" t="s">
        <v>41</v>
      </c>
      <c r="F13" s="10"/>
      <c r="G13" s="10"/>
      <c r="H13" s="11">
        <v>5125000</v>
      </c>
      <c r="I13" s="11">
        <v>3845000</v>
      </c>
      <c r="J13" s="64">
        <v>3768644.11</v>
      </c>
    </row>
    <row r="14" spans="1:11" ht="60" x14ac:dyDescent="0.25">
      <c r="A14" s="72" t="s">
        <v>1</v>
      </c>
      <c r="B14" s="100" t="s">
        <v>39</v>
      </c>
      <c r="C14" s="100"/>
      <c r="D14" s="72" t="s">
        <v>42</v>
      </c>
      <c r="E14" s="72" t="s">
        <v>43</v>
      </c>
      <c r="F14" s="10"/>
      <c r="G14" s="10"/>
      <c r="H14" s="11">
        <v>227600000</v>
      </c>
      <c r="I14" s="11">
        <v>174839000</v>
      </c>
      <c r="J14" s="64">
        <v>168895372.78999999</v>
      </c>
    </row>
    <row r="15" spans="1:11" ht="75" x14ac:dyDescent="0.25">
      <c r="A15" s="72" t="s">
        <v>1</v>
      </c>
      <c r="B15" s="100" t="s">
        <v>39</v>
      </c>
      <c r="C15" s="100"/>
      <c r="D15" s="72" t="s">
        <v>44</v>
      </c>
      <c r="E15" s="72" t="s">
        <v>45</v>
      </c>
      <c r="F15" s="10"/>
      <c r="G15" s="10"/>
      <c r="H15" s="11">
        <v>58509000</v>
      </c>
      <c r="I15" s="11">
        <v>44120000</v>
      </c>
      <c r="J15" s="64">
        <v>37940440.329999998</v>
      </c>
    </row>
    <row r="16" spans="1:11" ht="45" x14ac:dyDescent="0.25">
      <c r="A16" s="72" t="s">
        <v>1</v>
      </c>
      <c r="B16" s="100" t="s">
        <v>39</v>
      </c>
      <c r="C16" s="100"/>
      <c r="D16" s="72" t="s">
        <v>46</v>
      </c>
      <c r="E16" s="72" t="s">
        <v>47</v>
      </c>
      <c r="F16" s="10"/>
      <c r="G16" s="10"/>
      <c r="H16" s="11">
        <v>6664000</v>
      </c>
      <c r="I16" s="11">
        <v>4995000</v>
      </c>
      <c r="J16" s="64">
        <v>4972000</v>
      </c>
    </row>
    <row r="17" spans="1:10" ht="45" x14ac:dyDescent="0.25">
      <c r="A17" s="72" t="s">
        <v>1</v>
      </c>
      <c r="B17" s="100" t="s">
        <v>39</v>
      </c>
      <c r="C17" s="100"/>
      <c r="D17" s="72" t="s">
        <v>48</v>
      </c>
      <c r="E17" s="72" t="s">
        <v>49</v>
      </c>
      <c r="F17" s="10"/>
      <c r="G17" s="10"/>
      <c r="H17" s="11">
        <v>1350000</v>
      </c>
      <c r="I17" s="11">
        <v>1125000</v>
      </c>
      <c r="J17" s="64">
        <v>980390</v>
      </c>
    </row>
    <row r="18" spans="1:10" x14ac:dyDescent="0.25">
      <c r="A18" s="72" t="s">
        <v>1</v>
      </c>
      <c r="B18" s="100" t="s">
        <v>39</v>
      </c>
      <c r="C18" s="100"/>
      <c r="D18" s="72">
        <v>370100</v>
      </c>
      <c r="E18" s="72" t="s">
        <v>366</v>
      </c>
      <c r="F18" s="10"/>
      <c r="G18" s="10"/>
      <c r="H18" s="11">
        <v>128000</v>
      </c>
      <c r="I18" s="11">
        <v>128000</v>
      </c>
      <c r="J18" s="64">
        <v>128249.28</v>
      </c>
    </row>
    <row r="19" spans="1:10" ht="75" x14ac:dyDescent="0.25">
      <c r="A19" s="72" t="s">
        <v>1</v>
      </c>
      <c r="B19" s="100" t="s">
        <v>39</v>
      </c>
      <c r="C19" s="100"/>
      <c r="D19" s="72">
        <v>401501</v>
      </c>
      <c r="E19" s="72" t="s">
        <v>293</v>
      </c>
      <c r="F19" s="10"/>
      <c r="G19" s="10"/>
      <c r="H19" s="11"/>
      <c r="I19" s="11"/>
      <c r="J19" s="64">
        <v>3000000</v>
      </c>
    </row>
    <row r="20" spans="1:10" ht="60" x14ac:dyDescent="0.25">
      <c r="A20" s="72" t="s">
        <v>1</v>
      </c>
      <c r="B20" s="100" t="s">
        <v>39</v>
      </c>
      <c r="C20" s="100"/>
      <c r="D20" s="72">
        <v>431000</v>
      </c>
      <c r="E20" s="72" t="s">
        <v>294</v>
      </c>
      <c r="F20" s="10"/>
      <c r="G20" s="10"/>
      <c r="H20" s="11">
        <v>6800000</v>
      </c>
      <c r="I20" s="11">
        <v>3920000</v>
      </c>
      <c r="J20" s="64">
        <v>3853863</v>
      </c>
    </row>
    <row r="21" spans="1:10" ht="90" x14ac:dyDescent="0.25">
      <c r="A21" s="72" t="s">
        <v>1</v>
      </c>
      <c r="B21" s="100" t="s">
        <v>39</v>
      </c>
      <c r="C21" s="100"/>
      <c r="D21" s="72" t="s">
        <v>54</v>
      </c>
      <c r="E21" s="72" t="s">
        <v>55</v>
      </c>
      <c r="F21" s="10"/>
      <c r="G21" s="10"/>
      <c r="H21" s="11">
        <v>163171000</v>
      </c>
      <c r="I21" s="11">
        <v>120425000</v>
      </c>
      <c r="J21" s="64">
        <v>128416586</v>
      </c>
    </row>
    <row r="22" spans="1:10" x14ac:dyDescent="0.25">
      <c r="A22" s="91" t="s">
        <v>256</v>
      </c>
      <c r="B22" s="91"/>
      <c r="C22" s="91"/>
      <c r="D22" s="91"/>
      <c r="E22" s="91"/>
      <c r="F22" s="91"/>
      <c r="G22" s="91"/>
      <c r="H22" s="14">
        <f>SUM(H12:H21)</f>
        <v>469439000</v>
      </c>
      <c r="I22" s="14">
        <f>SUM(I12:I21)</f>
        <v>353489000</v>
      </c>
      <c r="J22" s="82">
        <f>SUM(J12:J21)</f>
        <v>352015696.26999998</v>
      </c>
    </row>
    <row r="23" spans="1:10" ht="75" x14ac:dyDescent="0.25">
      <c r="A23" s="72" t="s">
        <v>1</v>
      </c>
      <c r="B23" s="100" t="s">
        <v>39</v>
      </c>
      <c r="C23" s="100"/>
      <c r="D23" s="72" t="s">
        <v>50</v>
      </c>
      <c r="E23" s="72" t="s">
        <v>51</v>
      </c>
      <c r="F23" s="10"/>
      <c r="G23" s="10"/>
      <c r="H23" s="11">
        <v>0</v>
      </c>
      <c r="I23" s="11">
        <v>0</v>
      </c>
      <c r="J23" s="64">
        <v>1000000</v>
      </c>
    </row>
    <row r="24" spans="1:10" ht="45" x14ac:dyDescent="0.25">
      <c r="A24" s="72" t="s">
        <v>1</v>
      </c>
      <c r="B24" s="100" t="s">
        <v>39</v>
      </c>
      <c r="C24" s="100"/>
      <c r="D24" s="72">
        <v>401600</v>
      </c>
      <c r="E24" s="72" t="s">
        <v>313</v>
      </c>
      <c r="F24" s="10"/>
      <c r="G24" s="10"/>
      <c r="H24" s="11">
        <v>0</v>
      </c>
      <c r="I24" s="11">
        <v>0</v>
      </c>
      <c r="J24" s="64">
        <v>0</v>
      </c>
    </row>
    <row r="25" spans="1:10" ht="60" x14ac:dyDescent="0.25">
      <c r="A25" s="72" t="s">
        <v>1</v>
      </c>
      <c r="B25" s="100" t="s">
        <v>39</v>
      </c>
      <c r="C25" s="100"/>
      <c r="D25" s="72" t="s">
        <v>52</v>
      </c>
      <c r="E25" s="72" t="s">
        <v>53</v>
      </c>
      <c r="F25" s="10"/>
      <c r="G25" s="10"/>
      <c r="H25" s="11">
        <v>23380000</v>
      </c>
      <c r="I25" s="11">
        <v>17180000</v>
      </c>
      <c r="J25" s="64">
        <v>7586157.0899999999</v>
      </c>
    </row>
    <row r="26" spans="1:10" ht="90" x14ac:dyDescent="0.25">
      <c r="A26" s="72" t="s">
        <v>1</v>
      </c>
      <c r="B26" s="100" t="s">
        <v>39</v>
      </c>
      <c r="C26" s="100"/>
      <c r="D26" s="72">
        <v>460400</v>
      </c>
      <c r="E26" s="72" t="s">
        <v>367</v>
      </c>
      <c r="F26" s="10"/>
      <c r="G26" s="10"/>
      <c r="H26" s="11">
        <v>0</v>
      </c>
      <c r="I26" s="11">
        <v>0</v>
      </c>
      <c r="J26" s="64">
        <v>3884410.91</v>
      </c>
    </row>
    <row r="27" spans="1:10" s="2" customFormat="1" ht="45" x14ac:dyDescent="0.25">
      <c r="A27" s="72" t="s">
        <v>1</v>
      </c>
      <c r="B27" s="100" t="s">
        <v>39</v>
      </c>
      <c r="C27" s="100"/>
      <c r="D27" s="72">
        <v>480101</v>
      </c>
      <c r="E27" s="23" t="s">
        <v>276</v>
      </c>
      <c r="F27" s="23"/>
      <c r="G27" s="23"/>
      <c r="H27" s="24">
        <v>0</v>
      </c>
      <c r="I27" s="24">
        <v>0</v>
      </c>
      <c r="J27" s="69"/>
    </row>
    <row r="28" spans="1:10" s="2" customFormat="1" x14ac:dyDescent="0.25">
      <c r="A28" s="91" t="s">
        <v>257</v>
      </c>
      <c r="B28" s="91"/>
      <c r="C28" s="91"/>
      <c r="D28" s="91"/>
      <c r="E28" s="91"/>
      <c r="F28" s="91"/>
      <c r="G28" s="91"/>
      <c r="H28" s="25">
        <f>SUM(H23:H27)</f>
        <v>23380000</v>
      </c>
      <c r="I28" s="25">
        <f>SUM(I23:I27)</f>
        <v>17180000</v>
      </c>
      <c r="J28" s="77">
        <f>SUM(J23:J27)</f>
        <v>12470568</v>
      </c>
    </row>
    <row r="29" spans="1:10" x14ac:dyDescent="0.25">
      <c r="A29" s="94" t="s">
        <v>277</v>
      </c>
      <c r="B29" s="94"/>
      <c r="C29" s="94"/>
      <c r="D29" s="94"/>
      <c r="E29" s="94"/>
      <c r="F29" s="94"/>
      <c r="G29" s="94"/>
      <c r="H29" s="15">
        <f>H22+H28</f>
        <v>492819000</v>
      </c>
      <c r="I29" s="15">
        <f>I22+I28</f>
        <v>370669000</v>
      </c>
      <c r="J29" s="78">
        <f>J22+J28</f>
        <v>364486264.26999998</v>
      </c>
    </row>
    <row r="30" spans="1:10" ht="33.75" customHeight="1" x14ac:dyDescent="0.25">
      <c r="A30" s="72" t="s">
        <v>59</v>
      </c>
      <c r="B30" s="100" t="s">
        <v>39</v>
      </c>
      <c r="C30" s="100"/>
      <c r="D30" s="72" t="s">
        <v>145</v>
      </c>
      <c r="E30" s="72" t="s">
        <v>146</v>
      </c>
      <c r="F30" s="72" t="s">
        <v>62</v>
      </c>
      <c r="G30" s="72" t="s">
        <v>63</v>
      </c>
      <c r="H30" s="11">
        <v>193676000</v>
      </c>
      <c r="I30" s="11">
        <v>142127000</v>
      </c>
      <c r="J30" s="64">
        <v>139657038.80000001</v>
      </c>
    </row>
    <row r="31" spans="1:10" ht="34.5" customHeight="1" x14ac:dyDescent="0.25">
      <c r="A31" s="72" t="s">
        <v>59</v>
      </c>
      <c r="B31" s="100" t="s">
        <v>39</v>
      </c>
      <c r="C31" s="100"/>
      <c r="D31" s="72" t="s">
        <v>145</v>
      </c>
      <c r="E31" s="72" t="s">
        <v>146</v>
      </c>
      <c r="F31" s="72" t="s">
        <v>173</v>
      </c>
      <c r="G31" s="72" t="s">
        <v>174</v>
      </c>
      <c r="H31" s="11">
        <v>42373000</v>
      </c>
      <c r="I31" s="11">
        <v>31674000</v>
      </c>
      <c r="J31" s="64">
        <v>31231650</v>
      </c>
    </row>
    <row r="32" spans="1:10" ht="33.75" customHeight="1" x14ac:dyDescent="0.25">
      <c r="A32" s="72" t="s">
        <v>59</v>
      </c>
      <c r="B32" s="100" t="s">
        <v>39</v>
      </c>
      <c r="C32" s="100"/>
      <c r="D32" s="72" t="s">
        <v>145</v>
      </c>
      <c r="E32" s="72" t="s">
        <v>146</v>
      </c>
      <c r="F32" s="72" t="s">
        <v>175</v>
      </c>
      <c r="G32" s="72" t="s">
        <v>176</v>
      </c>
      <c r="H32" s="11">
        <v>30685000</v>
      </c>
      <c r="I32" s="11">
        <v>22310000</v>
      </c>
      <c r="J32" s="64">
        <v>21812793</v>
      </c>
    </row>
    <row r="33" spans="1:10" ht="30" x14ac:dyDescent="0.25">
      <c r="A33" s="72" t="s">
        <v>59</v>
      </c>
      <c r="B33" s="100" t="s">
        <v>39</v>
      </c>
      <c r="C33" s="100"/>
      <c r="D33" s="72" t="s">
        <v>145</v>
      </c>
      <c r="E33" s="72" t="s">
        <v>146</v>
      </c>
      <c r="F33" s="72" t="s">
        <v>201</v>
      </c>
      <c r="G33" s="72" t="s">
        <v>202</v>
      </c>
      <c r="H33" s="11">
        <v>450000</v>
      </c>
      <c r="I33" s="11">
        <v>350000</v>
      </c>
      <c r="J33" s="64">
        <v>224375</v>
      </c>
    </row>
    <row r="34" spans="1:10" ht="30.75" customHeight="1" x14ac:dyDescent="0.25">
      <c r="A34" s="72" t="s">
        <v>59</v>
      </c>
      <c r="B34" s="100" t="s">
        <v>39</v>
      </c>
      <c r="C34" s="100"/>
      <c r="D34" s="72" t="s">
        <v>145</v>
      </c>
      <c r="E34" s="72" t="s">
        <v>146</v>
      </c>
      <c r="F34" s="72" t="s">
        <v>199</v>
      </c>
      <c r="G34" s="72" t="s">
        <v>200</v>
      </c>
      <c r="H34" s="11">
        <v>13863000</v>
      </c>
      <c r="I34" s="11">
        <v>10274000</v>
      </c>
      <c r="J34" s="64">
        <v>9842819</v>
      </c>
    </row>
    <row r="35" spans="1:10" ht="33.75" customHeight="1" x14ac:dyDescent="0.25">
      <c r="A35" s="72" t="s">
        <v>59</v>
      </c>
      <c r="B35" s="100" t="s">
        <v>39</v>
      </c>
      <c r="C35" s="100"/>
      <c r="D35" s="72" t="s">
        <v>145</v>
      </c>
      <c r="E35" s="72" t="s">
        <v>146</v>
      </c>
      <c r="F35" s="72" t="s">
        <v>203</v>
      </c>
      <c r="G35" s="72" t="s">
        <v>204</v>
      </c>
      <c r="H35" s="11">
        <v>6500000</v>
      </c>
      <c r="I35" s="11">
        <v>4880000</v>
      </c>
      <c r="J35" s="64">
        <v>4629629</v>
      </c>
    </row>
    <row r="36" spans="1:10" ht="32.25" customHeight="1" x14ac:dyDescent="0.25">
      <c r="A36" s="72" t="s">
        <v>59</v>
      </c>
      <c r="B36" s="100" t="s">
        <v>39</v>
      </c>
      <c r="C36" s="100"/>
      <c r="D36" s="72" t="s">
        <v>145</v>
      </c>
      <c r="E36" s="72" t="s">
        <v>146</v>
      </c>
      <c r="F36" s="72" t="s">
        <v>68</v>
      </c>
      <c r="G36" s="72" t="s">
        <v>69</v>
      </c>
      <c r="H36" s="11">
        <v>3760000</v>
      </c>
      <c r="I36" s="11">
        <v>2860000</v>
      </c>
      <c r="J36" s="64">
        <v>2300052</v>
      </c>
    </row>
    <row r="37" spans="1:10" ht="32.25" customHeight="1" x14ac:dyDescent="0.25">
      <c r="A37" s="72" t="s">
        <v>59</v>
      </c>
      <c r="B37" s="100" t="s">
        <v>39</v>
      </c>
      <c r="C37" s="100"/>
      <c r="D37" s="72" t="s">
        <v>145</v>
      </c>
      <c r="E37" s="72" t="s">
        <v>146</v>
      </c>
      <c r="F37" s="72" t="s">
        <v>70</v>
      </c>
      <c r="G37" s="72" t="s">
        <v>71</v>
      </c>
      <c r="H37" s="11">
        <v>4290000</v>
      </c>
      <c r="I37" s="11">
        <v>4290000</v>
      </c>
      <c r="J37" s="64">
        <v>3290000</v>
      </c>
    </row>
    <row r="38" spans="1:10" ht="30.75" customHeight="1" x14ac:dyDescent="0.25">
      <c r="A38" s="72" t="s">
        <v>59</v>
      </c>
      <c r="B38" s="100" t="s">
        <v>39</v>
      </c>
      <c r="C38" s="100"/>
      <c r="D38" s="72" t="s">
        <v>145</v>
      </c>
      <c r="E38" s="72" t="s">
        <v>146</v>
      </c>
      <c r="F38" s="72" t="s">
        <v>205</v>
      </c>
      <c r="G38" s="72" t="s">
        <v>206</v>
      </c>
      <c r="H38" s="11">
        <v>1481000</v>
      </c>
      <c r="I38" s="11">
        <v>740000</v>
      </c>
      <c r="J38" s="64">
        <v>622069</v>
      </c>
    </row>
    <row r="39" spans="1:10" ht="33" customHeight="1" x14ac:dyDescent="0.25">
      <c r="A39" s="72" t="s">
        <v>59</v>
      </c>
      <c r="B39" s="100" t="s">
        <v>39</v>
      </c>
      <c r="C39" s="100"/>
      <c r="D39" s="72" t="s">
        <v>145</v>
      </c>
      <c r="E39" s="72" t="s">
        <v>146</v>
      </c>
      <c r="F39" s="72" t="s">
        <v>74</v>
      </c>
      <c r="G39" s="72" t="s">
        <v>75</v>
      </c>
      <c r="H39" s="11">
        <v>6450000</v>
      </c>
      <c r="I39" s="11">
        <v>4860000</v>
      </c>
      <c r="J39" s="64">
        <v>4652833</v>
      </c>
    </row>
    <row r="40" spans="1:10" ht="28.9" customHeight="1" x14ac:dyDescent="0.25">
      <c r="A40" s="72" t="s">
        <v>59</v>
      </c>
      <c r="B40" s="100" t="s">
        <v>39</v>
      </c>
      <c r="C40" s="100"/>
      <c r="D40" s="72" t="s">
        <v>145</v>
      </c>
      <c r="E40" s="72" t="s">
        <v>146</v>
      </c>
      <c r="F40" s="72" t="s">
        <v>76</v>
      </c>
      <c r="G40" s="72" t="s">
        <v>77</v>
      </c>
      <c r="H40" s="11">
        <v>520000</v>
      </c>
      <c r="I40" s="11">
        <v>400000</v>
      </c>
      <c r="J40" s="64">
        <v>250747.18</v>
      </c>
    </row>
    <row r="41" spans="1:10" ht="34.5" customHeight="1" x14ac:dyDescent="0.25">
      <c r="A41" s="72" t="s">
        <v>59</v>
      </c>
      <c r="B41" s="100" t="s">
        <v>39</v>
      </c>
      <c r="C41" s="100"/>
      <c r="D41" s="72" t="s">
        <v>145</v>
      </c>
      <c r="E41" s="72" t="s">
        <v>146</v>
      </c>
      <c r="F41" s="72" t="s">
        <v>151</v>
      </c>
      <c r="G41" s="72" t="s">
        <v>152</v>
      </c>
      <c r="H41" s="11">
        <v>1860000</v>
      </c>
      <c r="I41" s="11">
        <v>1420000</v>
      </c>
      <c r="J41" s="64">
        <v>999217.08</v>
      </c>
    </row>
    <row r="42" spans="1:10" ht="33.75" customHeight="1" x14ac:dyDescent="0.25">
      <c r="A42" s="72" t="s">
        <v>59</v>
      </c>
      <c r="B42" s="100" t="s">
        <v>39</v>
      </c>
      <c r="C42" s="100"/>
      <c r="D42" s="72" t="s">
        <v>145</v>
      </c>
      <c r="E42" s="72" t="s">
        <v>146</v>
      </c>
      <c r="F42" s="72" t="s">
        <v>78</v>
      </c>
      <c r="G42" s="72" t="s">
        <v>79</v>
      </c>
      <c r="H42" s="11">
        <v>14117000</v>
      </c>
      <c r="I42" s="11">
        <v>11200000</v>
      </c>
      <c r="J42" s="64">
        <v>6563529.9000000004</v>
      </c>
    </row>
    <row r="43" spans="1:10" ht="33.75" customHeight="1" x14ac:dyDescent="0.25">
      <c r="A43" s="72" t="s">
        <v>59</v>
      </c>
      <c r="B43" s="100" t="s">
        <v>39</v>
      </c>
      <c r="C43" s="100"/>
      <c r="D43" s="72" t="s">
        <v>145</v>
      </c>
      <c r="E43" s="72" t="s">
        <v>146</v>
      </c>
      <c r="F43" s="72" t="s">
        <v>80</v>
      </c>
      <c r="G43" s="72" t="s">
        <v>81</v>
      </c>
      <c r="H43" s="11">
        <v>3200000</v>
      </c>
      <c r="I43" s="11">
        <v>2630000</v>
      </c>
      <c r="J43" s="64">
        <v>1606731.39</v>
      </c>
    </row>
    <row r="44" spans="1:10" ht="31.5" customHeight="1" x14ac:dyDescent="0.25">
      <c r="A44" s="72" t="s">
        <v>59</v>
      </c>
      <c r="B44" s="100" t="s">
        <v>39</v>
      </c>
      <c r="C44" s="100"/>
      <c r="D44" s="72" t="s">
        <v>145</v>
      </c>
      <c r="E44" s="72" t="s">
        <v>146</v>
      </c>
      <c r="F44" s="72" t="s">
        <v>207</v>
      </c>
      <c r="G44" s="72" t="s">
        <v>208</v>
      </c>
      <c r="H44" s="11">
        <v>105000</v>
      </c>
      <c r="I44" s="11">
        <v>80000</v>
      </c>
      <c r="J44" s="64">
        <v>57902.68</v>
      </c>
    </row>
    <row r="45" spans="1:10" ht="33" customHeight="1" x14ac:dyDescent="0.25">
      <c r="A45" s="72" t="s">
        <v>59</v>
      </c>
      <c r="B45" s="100" t="s">
        <v>39</v>
      </c>
      <c r="C45" s="100"/>
      <c r="D45" s="72" t="s">
        <v>145</v>
      </c>
      <c r="E45" s="72" t="s">
        <v>146</v>
      </c>
      <c r="F45" s="72" t="s">
        <v>82</v>
      </c>
      <c r="G45" s="72" t="s">
        <v>83</v>
      </c>
      <c r="H45" s="11">
        <v>4990000</v>
      </c>
      <c r="I45" s="11">
        <v>3890000</v>
      </c>
      <c r="J45" s="64">
        <v>2347637.21</v>
      </c>
    </row>
    <row r="46" spans="1:10" ht="34.5" customHeight="1" x14ac:dyDescent="0.25">
      <c r="A46" s="72" t="s">
        <v>59</v>
      </c>
      <c r="B46" s="100" t="s">
        <v>39</v>
      </c>
      <c r="C46" s="100"/>
      <c r="D46" s="72" t="s">
        <v>145</v>
      </c>
      <c r="E46" s="72" t="s">
        <v>146</v>
      </c>
      <c r="F46" s="72" t="s">
        <v>84</v>
      </c>
      <c r="G46" s="72" t="s">
        <v>85</v>
      </c>
      <c r="H46" s="11">
        <v>1240000</v>
      </c>
      <c r="I46" s="11">
        <v>1030000</v>
      </c>
      <c r="J46" s="64">
        <v>502561.67</v>
      </c>
    </row>
    <row r="47" spans="1:10" ht="33.75" customHeight="1" x14ac:dyDescent="0.25">
      <c r="A47" s="72" t="s">
        <v>59</v>
      </c>
      <c r="B47" s="100" t="s">
        <v>39</v>
      </c>
      <c r="C47" s="100"/>
      <c r="D47" s="72" t="s">
        <v>145</v>
      </c>
      <c r="E47" s="72" t="s">
        <v>146</v>
      </c>
      <c r="F47" s="72" t="s">
        <v>86</v>
      </c>
      <c r="G47" s="72" t="s">
        <v>87</v>
      </c>
      <c r="H47" s="11">
        <v>527000</v>
      </c>
      <c r="I47" s="11">
        <v>392000</v>
      </c>
      <c r="J47" s="64">
        <v>302331.73</v>
      </c>
    </row>
    <row r="48" spans="1:10" ht="35.25" customHeight="1" x14ac:dyDescent="0.25">
      <c r="A48" s="72" t="s">
        <v>59</v>
      </c>
      <c r="B48" s="100" t="s">
        <v>39</v>
      </c>
      <c r="C48" s="100"/>
      <c r="D48" s="72" t="s">
        <v>145</v>
      </c>
      <c r="E48" s="72" t="s">
        <v>146</v>
      </c>
      <c r="F48" s="72" t="s">
        <v>88</v>
      </c>
      <c r="G48" s="72" t="s">
        <v>89</v>
      </c>
      <c r="H48" s="11">
        <v>14980000</v>
      </c>
      <c r="I48" s="11">
        <v>11670000</v>
      </c>
      <c r="J48" s="64">
        <v>9595527.8499999996</v>
      </c>
    </row>
    <row r="49" spans="1:10" ht="34.5" customHeight="1" x14ac:dyDescent="0.25">
      <c r="A49" s="72" t="s">
        <v>59</v>
      </c>
      <c r="B49" s="100" t="s">
        <v>39</v>
      </c>
      <c r="C49" s="100"/>
      <c r="D49" s="72" t="s">
        <v>145</v>
      </c>
      <c r="E49" s="72" t="s">
        <v>146</v>
      </c>
      <c r="F49" s="72" t="s">
        <v>90</v>
      </c>
      <c r="G49" s="72" t="s">
        <v>91</v>
      </c>
      <c r="H49" s="11">
        <v>3640000</v>
      </c>
      <c r="I49" s="11">
        <v>2760000</v>
      </c>
      <c r="J49" s="64">
        <v>1995899.43</v>
      </c>
    </row>
    <row r="50" spans="1:10" ht="33" customHeight="1" x14ac:dyDescent="0.25">
      <c r="A50" s="72" t="s">
        <v>59</v>
      </c>
      <c r="B50" s="100" t="s">
        <v>39</v>
      </c>
      <c r="C50" s="100"/>
      <c r="D50" s="72" t="s">
        <v>145</v>
      </c>
      <c r="E50" s="72" t="s">
        <v>146</v>
      </c>
      <c r="F50" s="72" t="s">
        <v>139</v>
      </c>
      <c r="G50" s="72" t="s">
        <v>140</v>
      </c>
      <c r="H50" s="11">
        <v>8500000</v>
      </c>
      <c r="I50" s="11">
        <v>7000000</v>
      </c>
      <c r="J50" s="64">
        <v>1186222.6599999999</v>
      </c>
    </row>
    <row r="51" spans="1:10" ht="34.5" customHeight="1" x14ac:dyDescent="0.25">
      <c r="A51" s="72" t="s">
        <v>59</v>
      </c>
      <c r="B51" s="100" t="s">
        <v>39</v>
      </c>
      <c r="C51" s="100"/>
      <c r="D51" s="72" t="s">
        <v>145</v>
      </c>
      <c r="E51" s="72" t="s">
        <v>146</v>
      </c>
      <c r="F51" s="72" t="s">
        <v>141</v>
      </c>
      <c r="G51" s="72" t="s">
        <v>142</v>
      </c>
      <c r="H51" s="11">
        <v>8800000</v>
      </c>
      <c r="I51" s="11">
        <v>7049000</v>
      </c>
      <c r="J51" s="64">
        <v>5360601.9000000004</v>
      </c>
    </row>
    <row r="52" spans="1:10" ht="35.25" customHeight="1" x14ac:dyDescent="0.25">
      <c r="A52" s="72" t="s">
        <v>59</v>
      </c>
      <c r="B52" s="100" t="s">
        <v>39</v>
      </c>
      <c r="C52" s="100"/>
      <c r="D52" s="72" t="s">
        <v>145</v>
      </c>
      <c r="E52" s="72" t="s">
        <v>146</v>
      </c>
      <c r="F52" s="72" t="s">
        <v>177</v>
      </c>
      <c r="G52" s="72" t="s">
        <v>178</v>
      </c>
      <c r="H52" s="11">
        <v>76310000</v>
      </c>
      <c r="I52" s="11">
        <v>62231000</v>
      </c>
      <c r="J52" s="64">
        <v>41421340.829999998</v>
      </c>
    </row>
    <row r="53" spans="1:10" ht="32.25" customHeight="1" x14ac:dyDescent="0.25">
      <c r="A53" s="72" t="s">
        <v>59</v>
      </c>
      <c r="B53" s="100" t="s">
        <v>39</v>
      </c>
      <c r="C53" s="100"/>
      <c r="D53" s="72" t="s">
        <v>145</v>
      </c>
      <c r="E53" s="72" t="s">
        <v>146</v>
      </c>
      <c r="F53" s="72" t="s">
        <v>179</v>
      </c>
      <c r="G53" s="72" t="s">
        <v>180</v>
      </c>
      <c r="H53" s="11">
        <v>17983000</v>
      </c>
      <c r="I53" s="11">
        <v>14493000</v>
      </c>
      <c r="J53" s="64">
        <v>9905430.5700000003</v>
      </c>
    </row>
    <row r="54" spans="1:10" ht="33" customHeight="1" x14ac:dyDescent="0.25">
      <c r="A54" s="72" t="s">
        <v>59</v>
      </c>
      <c r="B54" s="100" t="s">
        <v>39</v>
      </c>
      <c r="C54" s="100"/>
      <c r="D54" s="72" t="s">
        <v>145</v>
      </c>
      <c r="E54" s="72" t="s">
        <v>146</v>
      </c>
      <c r="F54" s="72" t="s">
        <v>209</v>
      </c>
      <c r="G54" s="72" t="s">
        <v>210</v>
      </c>
      <c r="H54" s="11">
        <v>18120000</v>
      </c>
      <c r="I54" s="11">
        <v>14420000</v>
      </c>
      <c r="J54" s="64">
        <v>8915587.4000000004</v>
      </c>
    </row>
    <row r="55" spans="1:10" ht="33.75" customHeight="1" x14ac:dyDescent="0.25">
      <c r="A55" s="72" t="s">
        <v>59</v>
      </c>
      <c r="B55" s="100" t="s">
        <v>39</v>
      </c>
      <c r="C55" s="100"/>
      <c r="D55" s="72" t="s">
        <v>145</v>
      </c>
      <c r="E55" s="72" t="s">
        <v>146</v>
      </c>
      <c r="F55" s="72" t="s">
        <v>211</v>
      </c>
      <c r="G55" s="72" t="s">
        <v>212</v>
      </c>
      <c r="H55" s="11">
        <v>3685000</v>
      </c>
      <c r="I55" s="11">
        <v>3025000</v>
      </c>
      <c r="J55" s="64">
        <v>1792571.83</v>
      </c>
    </row>
    <row r="56" spans="1:10" ht="34.5" customHeight="1" x14ac:dyDescent="0.25">
      <c r="A56" s="72" t="s">
        <v>59</v>
      </c>
      <c r="B56" s="100" t="s">
        <v>39</v>
      </c>
      <c r="C56" s="100"/>
      <c r="D56" s="72" t="s">
        <v>145</v>
      </c>
      <c r="E56" s="72" t="s">
        <v>146</v>
      </c>
      <c r="F56" s="72" t="s">
        <v>213</v>
      </c>
      <c r="G56" s="72" t="s">
        <v>214</v>
      </c>
      <c r="H56" s="11">
        <v>590000</v>
      </c>
      <c r="I56" s="11">
        <v>550000</v>
      </c>
      <c r="J56" s="64">
        <v>212772</v>
      </c>
    </row>
    <row r="57" spans="1:10" ht="30.75" customHeight="1" x14ac:dyDescent="0.25">
      <c r="A57" s="72" t="s">
        <v>59</v>
      </c>
      <c r="B57" s="100" t="s">
        <v>39</v>
      </c>
      <c r="C57" s="100"/>
      <c r="D57" s="72" t="s">
        <v>145</v>
      </c>
      <c r="E57" s="72" t="s">
        <v>146</v>
      </c>
      <c r="F57" s="72" t="s">
        <v>215</v>
      </c>
      <c r="G57" s="72" t="s">
        <v>216</v>
      </c>
      <c r="H57" s="11">
        <v>600000</v>
      </c>
      <c r="I57" s="11">
        <v>548000</v>
      </c>
      <c r="J57" s="64">
        <v>319140.75</v>
      </c>
    </row>
    <row r="58" spans="1:10" ht="34.5" customHeight="1" x14ac:dyDescent="0.25">
      <c r="A58" s="72" t="s">
        <v>59</v>
      </c>
      <c r="B58" s="100" t="s">
        <v>39</v>
      </c>
      <c r="C58" s="100"/>
      <c r="D58" s="72" t="s">
        <v>145</v>
      </c>
      <c r="E58" s="72" t="s">
        <v>146</v>
      </c>
      <c r="F58" s="72" t="s">
        <v>92</v>
      </c>
      <c r="G58" s="72" t="s">
        <v>93</v>
      </c>
      <c r="H58" s="11">
        <v>2380000</v>
      </c>
      <c r="I58" s="11">
        <v>1920000</v>
      </c>
      <c r="J58" s="64">
        <v>421610.69</v>
      </c>
    </row>
    <row r="59" spans="1:10" ht="33" customHeight="1" x14ac:dyDescent="0.25">
      <c r="A59" s="72" t="s">
        <v>59</v>
      </c>
      <c r="B59" s="100" t="s">
        <v>39</v>
      </c>
      <c r="C59" s="100"/>
      <c r="D59" s="72" t="s">
        <v>145</v>
      </c>
      <c r="E59" s="72" t="s">
        <v>146</v>
      </c>
      <c r="F59" s="72" t="s">
        <v>94</v>
      </c>
      <c r="G59" s="72" t="s">
        <v>95</v>
      </c>
      <c r="H59" s="11">
        <v>13000</v>
      </c>
      <c r="I59" s="11">
        <v>9000</v>
      </c>
      <c r="J59" s="64">
        <v>5229.7</v>
      </c>
    </row>
    <row r="60" spans="1:10" ht="33" customHeight="1" x14ac:dyDescent="0.25">
      <c r="A60" s="72" t="s">
        <v>59</v>
      </c>
      <c r="B60" s="100" t="s">
        <v>39</v>
      </c>
      <c r="C60" s="100"/>
      <c r="D60" s="72" t="s">
        <v>145</v>
      </c>
      <c r="E60" s="72" t="s">
        <v>146</v>
      </c>
      <c r="F60" s="72" t="s">
        <v>217</v>
      </c>
      <c r="G60" s="72" t="s">
        <v>218</v>
      </c>
      <c r="H60" s="11">
        <v>1833000</v>
      </c>
      <c r="I60" s="11">
        <v>1503000</v>
      </c>
      <c r="J60" s="64">
        <v>950240.18</v>
      </c>
    </row>
    <row r="61" spans="1:10" ht="32.25" customHeight="1" x14ac:dyDescent="0.25">
      <c r="A61" s="72" t="s">
        <v>59</v>
      </c>
      <c r="B61" s="100" t="s">
        <v>39</v>
      </c>
      <c r="C61" s="100"/>
      <c r="D61" s="72" t="s">
        <v>145</v>
      </c>
      <c r="E61" s="72" t="s">
        <v>146</v>
      </c>
      <c r="F61" s="72">
        <v>201100</v>
      </c>
      <c r="G61" s="72" t="s">
        <v>154</v>
      </c>
      <c r="H61" s="11">
        <v>25000</v>
      </c>
      <c r="I61" s="11">
        <v>18000</v>
      </c>
      <c r="J61" s="64">
        <v>4239.07</v>
      </c>
    </row>
    <row r="62" spans="1:10" ht="32.25" customHeight="1" x14ac:dyDescent="0.25">
      <c r="A62" s="72" t="s">
        <v>59</v>
      </c>
      <c r="B62" s="100" t="s">
        <v>39</v>
      </c>
      <c r="C62" s="100"/>
      <c r="D62" s="72" t="s">
        <v>145</v>
      </c>
      <c r="E62" s="72" t="s">
        <v>146</v>
      </c>
      <c r="F62" s="72">
        <v>201200</v>
      </c>
      <c r="G62" s="72" t="s">
        <v>97</v>
      </c>
      <c r="H62" s="11">
        <v>200000</v>
      </c>
      <c r="I62" s="11">
        <v>160000</v>
      </c>
      <c r="J62" s="64">
        <v>6000</v>
      </c>
    </row>
    <row r="63" spans="1:10" ht="33" customHeight="1" x14ac:dyDescent="0.25">
      <c r="A63" s="72" t="s">
        <v>59</v>
      </c>
      <c r="B63" s="100" t="s">
        <v>39</v>
      </c>
      <c r="C63" s="100"/>
      <c r="D63" s="72" t="s">
        <v>145</v>
      </c>
      <c r="E63" s="72" t="s">
        <v>146</v>
      </c>
      <c r="F63" s="72" t="s">
        <v>183</v>
      </c>
      <c r="G63" s="72" t="s">
        <v>184</v>
      </c>
      <c r="H63" s="11">
        <v>120000</v>
      </c>
      <c r="I63" s="11">
        <v>90000</v>
      </c>
      <c r="J63" s="64">
        <v>28488.1</v>
      </c>
    </row>
    <row r="64" spans="1:10" ht="30.75" customHeight="1" x14ac:dyDescent="0.25">
      <c r="A64" s="72" t="s">
        <v>59</v>
      </c>
      <c r="B64" s="100" t="s">
        <v>39</v>
      </c>
      <c r="C64" s="100"/>
      <c r="D64" s="72" t="s">
        <v>145</v>
      </c>
      <c r="E64" s="72" t="s">
        <v>146</v>
      </c>
      <c r="F64" s="72" t="s">
        <v>155</v>
      </c>
      <c r="G64" s="72" t="s">
        <v>156</v>
      </c>
      <c r="H64" s="11">
        <v>285000</v>
      </c>
      <c r="I64" s="11">
        <v>220000</v>
      </c>
      <c r="J64" s="64">
        <v>86889.47</v>
      </c>
    </row>
    <row r="65" spans="1:10" ht="75" x14ac:dyDescent="0.25">
      <c r="A65" s="72" t="s">
        <v>59</v>
      </c>
      <c r="B65" s="100" t="s">
        <v>39</v>
      </c>
      <c r="C65" s="100"/>
      <c r="D65" s="72" t="s">
        <v>145</v>
      </c>
      <c r="E65" s="72" t="s">
        <v>146</v>
      </c>
      <c r="F65" s="72" t="s">
        <v>98</v>
      </c>
      <c r="G65" s="72" t="s">
        <v>99</v>
      </c>
      <c r="H65" s="11">
        <v>200000</v>
      </c>
      <c r="I65" s="11">
        <v>150000</v>
      </c>
      <c r="J65" s="64">
        <v>0</v>
      </c>
    </row>
    <row r="66" spans="1:10" ht="31.5" customHeight="1" x14ac:dyDescent="0.25">
      <c r="A66" s="72" t="s">
        <v>59</v>
      </c>
      <c r="B66" s="100" t="s">
        <v>39</v>
      </c>
      <c r="C66" s="100"/>
      <c r="D66" s="72" t="s">
        <v>145</v>
      </c>
      <c r="E66" s="72" t="s">
        <v>146</v>
      </c>
      <c r="F66" s="72" t="s">
        <v>219</v>
      </c>
      <c r="G66" s="72" t="s">
        <v>220</v>
      </c>
      <c r="H66" s="11">
        <v>20000</v>
      </c>
      <c r="I66" s="11">
        <v>17000</v>
      </c>
      <c r="J66" s="64">
        <v>2341</v>
      </c>
    </row>
    <row r="67" spans="1:10" ht="34.5" customHeight="1" x14ac:dyDescent="0.25">
      <c r="A67" s="72" t="s">
        <v>59</v>
      </c>
      <c r="B67" s="100" t="s">
        <v>39</v>
      </c>
      <c r="C67" s="100"/>
      <c r="D67" s="72" t="s">
        <v>145</v>
      </c>
      <c r="E67" s="72" t="s">
        <v>146</v>
      </c>
      <c r="F67" s="72" t="s">
        <v>221</v>
      </c>
      <c r="G67" s="72" t="s">
        <v>222</v>
      </c>
      <c r="H67" s="11">
        <v>485000</v>
      </c>
      <c r="I67" s="11">
        <v>370000</v>
      </c>
      <c r="J67" s="64">
        <v>344739.9</v>
      </c>
    </row>
    <row r="68" spans="1:10" ht="33" customHeight="1" x14ac:dyDescent="0.25">
      <c r="A68" s="72" t="s">
        <v>59</v>
      </c>
      <c r="B68" s="100" t="s">
        <v>39</v>
      </c>
      <c r="C68" s="100"/>
      <c r="D68" s="72" t="s">
        <v>145</v>
      </c>
      <c r="E68" s="72" t="s">
        <v>146</v>
      </c>
      <c r="F68" s="72" t="s">
        <v>157</v>
      </c>
      <c r="G68" s="72" t="s">
        <v>158</v>
      </c>
      <c r="H68" s="11">
        <v>876000</v>
      </c>
      <c r="I68" s="11">
        <v>780000</v>
      </c>
      <c r="J68" s="64">
        <v>362799.3</v>
      </c>
    </row>
    <row r="69" spans="1:10" ht="33" customHeight="1" x14ac:dyDescent="0.25">
      <c r="A69" s="72" t="s">
        <v>59</v>
      </c>
      <c r="B69" s="100" t="s">
        <v>39</v>
      </c>
      <c r="C69" s="100"/>
      <c r="D69" s="72" t="s">
        <v>145</v>
      </c>
      <c r="E69" s="72" t="s">
        <v>146</v>
      </c>
      <c r="F69" s="72" t="s">
        <v>104</v>
      </c>
      <c r="G69" s="72" t="s">
        <v>105</v>
      </c>
      <c r="H69" s="11">
        <v>3250000</v>
      </c>
      <c r="I69" s="11">
        <v>3065000</v>
      </c>
      <c r="J69" s="64">
        <v>2018176.38</v>
      </c>
    </row>
    <row r="70" spans="1:10" ht="36" customHeight="1" x14ac:dyDescent="0.25">
      <c r="A70" s="72" t="s">
        <v>59</v>
      </c>
      <c r="B70" s="100" t="s">
        <v>39</v>
      </c>
      <c r="C70" s="100"/>
      <c r="D70" s="72" t="s">
        <v>145</v>
      </c>
      <c r="E70" s="72" t="s">
        <v>146</v>
      </c>
      <c r="F70" s="72" t="s">
        <v>108</v>
      </c>
      <c r="G70" s="72" t="s">
        <v>109</v>
      </c>
      <c r="H70" s="11">
        <v>2250000</v>
      </c>
      <c r="I70" s="11">
        <v>1827000</v>
      </c>
      <c r="J70" s="64">
        <v>1438525</v>
      </c>
    </row>
    <row r="71" spans="1:10" ht="75" x14ac:dyDescent="0.25">
      <c r="A71" s="72" t="s">
        <v>59</v>
      </c>
      <c r="B71" s="100" t="s">
        <v>39</v>
      </c>
      <c r="C71" s="100"/>
      <c r="D71" s="72" t="s">
        <v>145</v>
      </c>
      <c r="E71" s="72" t="s">
        <v>146</v>
      </c>
      <c r="F71" s="72" t="s">
        <v>110</v>
      </c>
      <c r="G71" s="72" t="s">
        <v>111</v>
      </c>
      <c r="H71" s="11">
        <v>0</v>
      </c>
      <c r="I71" s="11">
        <v>0</v>
      </c>
      <c r="J71" s="64">
        <v>-1505652.1</v>
      </c>
    </row>
    <row r="72" spans="1:10" x14ac:dyDescent="0.25">
      <c r="A72" s="91" t="s">
        <v>256</v>
      </c>
      <c r="B72" s="91"/>
      <c r="C72" s="91"/>
      <c r="D72" s="91"/>
      <c r="E72" s="91"/>
      <c r="F72" s="91"/>
      <c r="G72" s="91"/>
      <c r="H72" s="14">
        <f>SUM(H30:H71)</f>
        <v>495232000</v>
      </c>
      <c r="I72" s="14">
        <f>SUM(I30:I71)</f>
        <v>379282000</v>
      </c>
      <c r="J72" s="82">
        <f>SUM(J30:J71)</f>
        <v>315762639.54999995</v>
      </c>
    </row>
    <row r="73" spans="1:10" ht="30" x14ac:dyDescent="0.25">
      <c r="A73" s="72" t="s">
        <v>59</v>
      </c>
      <c r="B73" s="100" t="s">
        <v>39</v>
      </c>
      <c r="C73" s="100"/>
      <c r="D73" s="72" t="s">
        <v>145</v>
      </c>
      <c r="E73" s="72" t="s">
        <v>146</v>
      </c>
      <c r="F73" s="72">
        <v>710102</v>
      </c>
      <c r="G73" s="72" t="s">
        <v>242</v>
      </c>
      <c r="H73" s="11">
        <v>6886900</v>
      </c>
      <c r="I73" s="11">
        <v>3164900</v>
      </c>
      <c r="J73" s="64">
        <v>674947.94</v>
      </c>
    </row>
    <row r="74" spans="1:10" ht="36.75" customHeight="1" x14ac:dyDescent="0.25">
      <c r="A74" s="72" t="s">
        <v>59</v>
      </c>
      <c r="B74" s="100" t="s">
        <v>39</v>
      </c>
      <c r="C74" s="100"/>
      <c r="D74" s="72" t="s">
        <v>145</v>
      </c>
      <c r="E74" s="72" t="s">
        <v>146</v>
      </c>
      <c r="F74" s="72">
        <v>710103</v>
      </c>
      <c r="G74" s="72" t="s">
        <v>278</v>
      </c>
      <c r="H74" s="11">
        <v>5615100</v>
      </c>
      <c r="I74" s="11">
        <v>2915100</v>
      </c>
      <c r="J74" s="64">
        <v>0</v>
      </c>
    </row>
    <row r="75" spans="1:10" ht="32.25" customHeight="1" x14ac:dyDescent="0.25">
      <c r="A75" s="72" t="s">
        <v>59</v>
      </c>
      <c r="B75" s="100" t="s">
        <v>39</v>
      </c>
      <c r="C75" s="100"/>
      <c r="D75" s="72" t="s">
        <v>145</v>
      </c>
      <c r="E75" s="72" t="s">
        <v>146</v>
      </c>
      <c r="F75" s="72">
        <v>710130</v>
      </c>
      <c r="G75" s="72" t="s">
        <v>243</v>
      </c>
      <c r="H75" s="11">
        <v>281000</v>
      </c>
      <c r="I75" s="11">
        <v>281000</v>
      </c>
      <c r="J75" s="64">
        <v>177286.34</v>
      </c>
    </row>
    <row r="76" spans="1:10" ht="34.5" customHeight="1" x14ac:dyDescent="0.25">
      <c r="A76" s="72" t="s">
        <v>59</v>
      </c>
      <c r="B76" s="100" t="s">
        <v>39</v>
      </c>
      <c r="C76" s="100"/>
      <c r="D76" s="72" t="s">
        <v>145</v>
      </c>
      <c r="E76" s="72" t="s">
        <v>146</v>
      </c>
      <c r="F76" s="72" t="s">
        <v>223</v>
      </c>
      <c r="G76" s="72" t="s">
        <v>224</v>
      </c>
      <c r="H76" s="11">
        <v>15804000</v>
      </c>
      <c r="I76" s="11">
        <v>14520000</v>
      </c>
      <c r="J76" s="64">
        <v>7557489.0700000003</v>
      </c>
    </row>
    <row r="77" spans="1:10" x14ac:dyDescent="0.25">
      <c r="A77" s="91" t="s">
        <v>257</v>
      </c>
      <c r="B77" s="91"/>
      <c r="C77" s="91"/>
      <c r="D77" s="91"/>
      <c r="E77" s="91"/>
      <c r="F77" s="91"/>
      <c r="G77" s="91"/>
      <c r="H77" s="14">
        <f>SUM(H73:H76)</f>
        <v>28587000</v>
      </c>
      <c r="I77" s="14">
        <f>SUM(I73:I76)</f>
        <v>20881000</v>
      </c>
      <c r="J77" s="82">
        <f>SUM(J73:J76)</f>
        <v>8409723.3499999996</v>
      </c>
    </row>
    <row r="78" spans="1:10" x14ac:dyDescent="0.25">
      <c r="A78" s="104" t="s">
        <v>279</v>
      </c>
      <c r="B78" s="104"/>
      <c r="C78" s="104"/>
      <c r="D78" s="104"/>
      <c r="E78" s="104"/>
      <c r="F78" s="104"/>
      <c r="G78" s="104"/>
      <c r="H78" s="16">
        <f>H72+H77</f>
        <v>523819000</v>
      </c>
      <c r="I78" s="16">
        <f>I72+I77</f>
        <v>400163000</v>
      </c>
      <c r="J78" s="84">
        <f>J72+J77</f>
        <v>324172362.89999998</v>
      </c>
    </row>
    <row r="79" spans="1:10" x14ac:dyDescent="0.25">
      <c r="A79" s="90" t="s">
        <v>274</v>
      </c>
      <c r="B79" s="90"/>
      <c r="C79" s="90"/>
      <c r="D79" s="90"/>
      <c r="E79" s="90"/>
      <c r="F79" s="90"/>
      <c r="G79" s="90"/>
      <c r="H79" s="16">
        <f>H29-H78</f>
        <v>-31000000</v>
      </c>
      <c r="I79" s="16">
        <f>I29-I78</f>
        <v>-29494000</v>
      </c>
      <c r="J79" s="84">
        <f>J29-J78</f>
        <v>40313901.370000005</v>
      </c>
    </row>
    <row r="80" spans="1:10" x14ac:dyDescent="0.25">
      <c r="A80" s="91" t="s">
        <v>256</v>
      </c>
      <c r="B80" s="91"/>
      <c r="C80" s="91"/>
      <c r="D80" s="91"/>
      <c r="E80" s="91"/>
      <c r="F80" s="91"/>
      <c r="G80" s="91"/>
      <c r="H80" s="26">
        <f>H22-H72</f>
        <v>-25793000</v>
      </c>
      <c r="I80" s="26">
        <f>I22-I72</f>
        <v>-25793000</v>
      </c>
      <c r="J80" s="86">
        <f>J22-J72</f>
        <v>36253056.720000029</v>
      </c>
    </row>
    <row r="81" spans="1:10" x14ac:dyDescent="0.25">
      <c r="A81" s="91" t="s">
        <v>257</v>
      </c>
      <c r="B81" s="91"/>
      <c r="C81" s="91"/>
      <c r="D81" s="91"/>
      <c r="E81" s="91"/>
      <c r="F81" s="91"/>
      <c r="G81" s="91"/>
      <c r="H81" s="26">
        <f>H28-H77</f>
        <v>-5207000</v>
      </c>
      <c r="I81" s="26">
        <f>I28-I77</f>
        <v>-3701000</v>
      </c>
      <c r="J81" s="86">
        <f>J28-J77</f>
        <v>4060844.6500000004</v>
      </c>
    </row>
    <row r="82" spans="1:10" x14ac:dyDescent="0.25">
      <c r="A82" s="27"/>
      <c r="B82" s="27"/>
      <c r="C82" s="27"/>
      <c r="D82" s="27"/>
      <c r="E82" s="27"/>
      <c r="F82" s="27"/>
      <c r="G82" s="27"/>
      <c r="H82" s="28"/>
      <c r="I82" s="28"/>
      <c r="J82" s="28"/>
    </row>
    <row r="83" spans="1:10" x14ac:dyDescent="0.25">
      <c r="A83" s="89" t="s">
        <v>235</v>
      </c>
      <c r="B83" s="89"/>
      <c r="C83" s="89"/>
      <c r="D83" s="89"/>
      <c r="E83" s="89"/>
      <c r="F83" s="1"/>
      <c r="G83" s="1"/>
      <c r="H83" s="1"/>
      <c r="I83" s="1"/>
      <c r="J83" s="1"/>
    </row>
    <row r="84" spans="1:10" x14ac:dyDescent="0.25">
      <c r="A84" s="92" t="s">
        <v>398</v>
      </c>
      <c r="B84" s="92"/>
      <c r="C84" s="92"/>
      <c r="D84" s="92"/>
      <c r="E84" s="92"/>
      <c r="F84" s="1"/>
      <c r="G84" s="89" t="s">
        <v>236</v>
      </c>
      <c r="H84" s="89"/>
      <c r="I84" s="89"/>
      <c r="J84" s="89"/>
    </row>
    <row r="85" spans="1:10" x14ac:dyDescent="0.25">
      <c r="A85" s="1"/>
      <c r="B85" s="1"/>
      <c r="C85" s="1"/>
      <c r="D85" s="1"/>
      <c r="E85" s="1"/>
      <c r="F85" s="1"/>
      <c r="G85" s="89" t="s">
        <v>289</v>
      </c>
      <c r="H85" s="89"/>
      <c r="I85" s="89"/>
      <c r="J85" s="89"/>
    </row>
    <row r="86" spans="1:10" x14ac:dyDescent="0.25">
      <c r="A86" s="1"/>
      <c r="B86" s="1"/>
      <c r="C86" s="1"/>
      <c r="D86" s="1"/>
      <c r="E86" s="1"/>
      <c r="F86" s="1"/>
      <c r="G86" s="89" t="s">
        <v>330</v>
      </c>
      <c r="H86" s="89"/>
      <c r="I86" s="89"/>
      <c r="J86" s="89"/>
    </row>
  </sheetData>
  <mergeCells count="82">
    <mergeCell ref="F2:J2"/>
    <mergeCell ref="F4:J4"/>
    <mergeCell ref="F3:J3"/>
    <mergeCell ref="A22:G22"/>
    <mergeCell ref="B17:C17"/>
    <mergeCell ref="A7:J7"/>
    <mergeCell ref="A8:J8"/>
    <mergeCell ref="A9:J9"/>
    <mergeCell ref="B11:C11"/>
    <mergeCell ref="B12:C12"/>
    <mergeCell ref="B13:C13"/>
    <mergeCell ref="B14:C14"/>
    <mergeCell ref="B31:C31"/>
    <mergeCell ref="B32:C32"/>
    <mergeCell ref="B34:C34"/>
    <mergeCell ref="A28:G28"/>
    <mergeCell ref="B18:C18"/>
    <mergeCell ref="B26:C26"/>
    <mergeCell ref="B46:C46"/>
    <mergeCell ref="B55:C55"/>
    <mergeCell ref="B15:C15"/>
    <mergeCell ref="B16:C16"/>
    <mergeCell ref="B19:C19"/>
    <mergeCell ref="B43:C43"/>
    <mergeCell ref="B23:C23"/>
    <mergeCell ref="B20:C20"/>
    <mergeCell ref="B21:C21"/>
    <mergeCell ref="B27:C27"/>
    <mergeCell ref="B24:C24"/>
    <mergeCell ref="B35:C35"/>
    <mergeCell ref="B25:C25"/>
    <mergeCell ref="B40:C40"/>
    <mergeCell ref="B30:C30"/>
    <mergeCell ref="A29:G29"/>
    <mergeCell ref="B67:C67"/>
    <mergeCell ref="G84:J84"/>
    <mergeCell ref="B33:C33"/>
    <mergeCell ref="B41:C41"/>
    <mergeCell ref="B42:C42"/>
    <mergeCell ref="B60:C60"/>
    <mergeCell ref="B58:C58"/>
    <mergeCell ref="B54:C54"/>
    <mergeCell ref="B36:C36"/>
    <mergeCell ref="B59:C59"/>
    <mergeCell ref="B48:C48"/>
    <mergeCell ref="B37:C37"/>
    <mergeCell ref="B38:C38"/>
    <mergeCell ref="B39:C39"/>
    <mergeCell ref="B44:C44"/>
    <mergeCell ref="B45:C45"/>
    <mergeCell ref="B49:C49"/>
    <mergeCell ref="B50:C50"/>
    <mergeCell ref="B63:C63"/>
    <mergeCell ref="G86:J86"/>
    <mergeCell ref="B70:C70"/>
    <mergeCell ref="B76:C76"/>
    <mergeCell ref="B75:C75"/>
    <mergeCell ref="A78:G78"/>
    <mergeCell ref="A79:G79"/>
    <mergeCell ref="A77:G77"/>
    <mergeCell ref="A80:G80"/>
    <mergeCell ref="A81:G81"/>
    <mergeCell ref="G85:J85"/>
    <mergeCell ref="A83:E83"/>
    <mergeCell ref="B68:C68"/>
    <mergeCell ref="B66:C66"/>
    <mergeCell ref="A84:E84"/>
    <mergeCell ref="B73:C73"/>
    <mergeCell ref="B74:C74"/>
    <mergeCell ref="A72:G72"/>
    <mergeCell ref="B47:C47"/>
    <mergeCell ref="B62:C62"/>
    <mergeCell ref="B71:C71"/>
    <mergeCell ref="B69:C69"/>
    <mergeCell ref="B64:C64"/>
    <mergeCell ref="B65:C65"/>
    <mergeCell ref="B51:C51"/>
    <mergeCell ref="B52:C52"/>
    <mergeCell ref="B53:C53"/>
    <mergeCell ref="B57:C57"/>
    <mergeCell ref="B61:C61"/>
    <mergeCell ref="B56:C56"/>
  </mergeCells>
  <pageMargins left="0.196850393700787" right="0.196850393700787" top="0.61811023600000004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zoomScale="96" zoomScaleNormal="96" workbookViewId="0">
      <selection activeCell="G212" sqref="G212"/>
    </sheetView>
  </sheetViews>
  <sheetFormatPr defaultRowHeight="15" x14ac:dyDescent="0.25"/>
  <cols>
    <col min="1" max="1" width="9.7109375" customWidth="1"/>
    <col min="3" max="3" width="6.7109375" customWidth="1"/>
    <col min="4" max="4" width="11.7109375" bestFit="1" customWidth="1"/>
    <col min="5" max="5" width="23.28515625" customWidth="1"/>
    <col min="6" max="6" width="11.42578125" customWidth="1"/>
    <col min="7" max="7" width="27.7109375" customWidth="1"/>
    <col min="8" max="8" width="11.28515625" bestFit="1" customWidth="1"/>
    <col min="9" max="9" width="11.7109375" bestFit="1" customWidth="1"/>
    <col min="10" max="10" width="10.7109375" bestFit="1" customWidth="1"/>
    <col min="11" max="11" width="9.28515625" bestFit="1" customWidth="1"/>
  </cols>
  <sheetData>
    <row r="1" spans="1:10" x14ac:dyDescent="0.25">
      <c r="A1" s="5" t="s">
        <v>231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89" t="s">
        <v>378</v>
      </c>
      <c r="G2" s="89"/>
      <c r="H2" s="89"/>
      <c r="I2" s="89"/>
      <c r="J2" s="89"/>
    </row>
    <row r="3" spans="1:10" x14ac:dyDescent="0.25">
      <c r="A3" s="1"/>
      <c r="B3" s="1"/>
      <c r="C3" s="1"/>
      <c r="D3" s="1"/>
      <c r="E3" s="1"/>
      <c r="F3" s="89" t="s">
        <v>385</v>
      </c>
      <c r="G3" s="89"/>
      <c r="H3" s="89"/>
      <c r="I3" s="89"/>
      <c r="J3" s="89"/>
    </row>
    <row r="4" spans="1:10" x14ac:dyDescent="0.25">
      <c r="A4" s="1"/>
      <c r="B4" s="1"/>
      <c r="C4" s="1"/>
      <c r="D4" s="1"/>
      <c r="E4" s="1"/>
      <c r="F4" s="96" t="s">
        <v>386</v>
      </c>
      <c r="G4" s="96"/>
      <c r="H4" s="96"/>
      <c r="I4" s="96"/>
      <c r="J4" s="96"/>
    </row>
    <row r="5" spans="1:10" x14ac:dyDescent="0.25">
      <c r="A5" s="1"/>
      <c r="B5" s="1"/>
      <c r="C5" s="1"/>
      <c r="D5" s="1"/>
      <c r="E5" s="1"/>
      <c r="F5" s="41"/>
      <c r="G5" s="41"/>
      <c r="H5" s="41"/>
      <c r="I5" s="41"/>
      <c r="J5" s="41"/>
    </row>
    <row r="6" spans="1:10" x14ac:dyDescent="0.25">
      <c r="A6" s="89" t="s">
        <v>233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x14ac:dyDescent="0.25">
      <c r="A7" s="97" t="s">
        <v>387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25">
      <c r="A8" s="89" t="s">
        <v>300</v>
      </c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234</v>
      </c>
    </row>
    <row r="10" spans="1:10" ht="85.5" x14ac:dyDescent="0.25">
      <c r="A10" s="8" t="s">
        <v>0</v>
      </c>
      <c r="B10" s="98" t="s">
        <v>308</v>
      </c>
      <c r="C10" s="99"/>
      <c r="D10" s="7" t="s">
        <v>309</v>
      </c>
      <c r="E10" s="7" t="s">
        <v>304</v>
      </c>
      <c r="F10" s="7" t="s">
        <v>305</v>
      </c>
      <c r="G10" s="7" t="s">
        <v>306</v>
      </c>
      <c r="H10" s="8" t="s">
        <v>361</v>
      </c>
      <c r="I10" s="8" t="s">
        <v>395</v>
      </c>
      <c r="J10" s="35" t="s">
        <v>389</v>
      </c>
    </row>
    <row r="11" spans="1:10" s="2" customFormat="1" ht="30.6" customHeight="1" x14ac:dyDescent="0.25">
      <c r="A11" s="72" t="s">
        <v>1</v>
      </c>
      <c r="B11" s="100" t="s">
        <v>56</v>
      </c>
      <c r="C11" s="100"/>
      <c r="D11" s="72">
        <v>300530</v>
      </c>
      <c r="E11" s="72" t="s">
        <v>368</v>
      </c>
      <c r="F11" s="72"/>
      <c r="G11" s="72"/>
      <c r="H11" s="24">
        <v>0</v>
      </c>
      <c r="I11" s="24">
        <v>0</v>
      </c>
      <c r="J11" s="64">
        <v>6731.49</v>
      </c>
    </row>
    <row r="12" spans="1:10" s="2" customFormat="1" ht="30.6" customHeight="1" x14ac:dyDescent="0.25">
      <c r="A12" s="72" t="s">
        <v>1</v>
      </c>
      <c r="B12" s="117" t="s">
        <v>56</v>
      </c>
      <c r="C12" s="118"/>
      <c r="D12" s="72">
        <v>305000</v>
      </c>
      <c r="E12" s="72" t="s">
        <v>362</v>
      </c>
      <c r="F12" s="72"/>
      <c r="G12" s="72"/>
      <c r="H12" s="24">
        <v>9000</v>
      </c>
      <c r="I12" s="24">
        <v>7000</v>
      </c>
      <c r="J12" s="64">
        <v>0</v>
      </c>
    </row>
    <row r="13" spans="1:10" s="2" customFormat="1" ht="30.6" customHeight="1" x14ac:dyDescent="0.25">
      <c r="A13" s="72" t="s">
        <v>1</v>
      </c>
      <c r="B13" s="100" t="s">
        <v>56</v>
      </c>
      <c r="C13" s="100"/>
      <c r="D13" s="72" t="s">
        <v>40</v>
      </c>
      <c r="E13" s="72" t="s">
        <v>41</v>
      </c>
      <c r="F13" s="72"/>
      <c r="G13" s="72"/>
      <c r="H13" s="24">
        <v>200000</v>
      </c>
      <c r="I13" s="24">
        <v>145000</v>
      </c>
      <c r="J13" s="64">
        <v>97354.63</v>
      </c>
    </row>
    <row r="14" spans="1:10" s="2" customFormat="1" ht="30.6" customHeight="1" x14ac:dyDescent="0.25">
      <c r="A14" s="72" t="s">
        <v>1</v>
      </c>
      <c r="B14" s="100" t="s">
        <v>56</v>
      </c>
      <c r="C14" s="100"/>
      <c r="D14" s="72">
        <v>331900</v>
      </c>
      <c r="E14" s="72" t="s">
        <v>331</v>
      </c>
      <c r="F14" s="72"/>
      <c r="G14" s="72"/>
      <c r="H14" s="24">
        <v>45000</v>
      </c>
      <c r="I14" s="24">
        <v>35000</v>
      </c>
      <c r="J14" s="64">
        <v>36027</v>
      </c>
    </row>
    <row r="15" spans="1:10" s="2" customFormat="1" ht="30.6" customHeight="1" x14ac:dyDescent="0.25">
      <c r="A15" s="72" t="s">
        <v>1</v>
      </c>
      <c r="B15" s="100" t="s">
        <v>56</v>
      </c>
      <c r="C15" s="100"/>
      <c r="D15" s="72" t="s">
        <v>48</v>
      </c>
      <c r="E15" s="72" t="s">
        <v>49</v>
      </c>
      <c r="F15" s="72"/>
      <c r="G15" s="72"/>
      <c r="H15" s="24">
        <v>916000</v>
      </c>
      <c r="I15" s="24">
        <v>611000</v>
      </c>
      <c r="J15" s="64">
        <v>600335.42000000004</v>
      </c>
    </row>
    <row r="16" spans="1:10" s="2" customFormat="1" ht="30.6" customHeight="1" x14ac:dyDescent="0.25">
      <c r="A16" s="72" t="s">
        <v>1</v>
      </c>
      <c r="B16" s="100" t="s">
        <v>56</v>
      </c>
      <c r="C16" s="100"/>
      <c r="D16" s="72">
        <v>370100</v>
      </c>
      <c r="E16" s="72" t="s">
        <v>366</v>
      </c>
      <c r="F16" s="72"/>
      <c r="G16" s="72"/>
      <c r="H16" s="24">
        <v>20000</v>
      </c>
      <c r="I16" s="24">
        <v>20000</v>
      </c>
      <c r="J16" s="64">
        <v>20000</v>
      </c>
    </row>
    <row r="17" spans="1:10" s="2" customFormat="1" ht="30.6" customHeight="1" x14ac:dyDescent="0.25">
      <c r="A17" s="72" t="s">
        <v>1</v>
      </c>
      <c r="B17" s="100" t="s">
        <v>56</v>
      </c>
      <c r="C17" s="100"/>
      <c r="D17" s="72">
        <v>375000</v>
      </c>
      <c r="E17" s="72" t="s">
        <v>380</v>
      </c>
      <c r="F17" s="72"/>
      <c r="G17" s="72"/>
      <c r="H17" s="24">
        <v>103900</v>
      </c>
      <c r="I17" s="24">
        <v>103900</v>
      </c>
      <c r="J17" s="64">
        <v>51912.5</v>
      </c>
    </row>
    <row r="18" spans="1:10" s="2" customFormat="1" ht="30.6" customHeight="1" x14ac:dyDescent="0.25">
      <c r="A18" s="72" t="s">
        <v>1</v>
      </c>
      <c r="B18" s="100" t="s">
        <v>56</v>
      </c>
      <c r="C18" s="100"/>
      <c r="D18" s="72" t="s">
        <v>57</v>
      </c>
      <c r="E18" s="72" t="s">
        <v>58</v>
      </c>
      <c r="F18" s="72"/>
      <c r="G18" s="72"/>
      <c r="H18" s="24">
        <v>42850000</v>
      </c>
      <c r="I18" s="24">
        <v>32323200</v>
      </c>
      <c r="J18" s="64">
        <v>31219700</v>
      </c>
    </row>
    <row r="19" spans="1:10" x14ac:dyDescent="0.25">
      <c r="A19" s="91" t="s">
        <v>256</v>
      </c>
      <c r="B19" s="91"/>
      <c r="C19" s="91"/>
      <c r="D19" s="91"/>
      <c r="E19" s="91"/>
      <c r="F19" s="91"/>
      <c r="G19" s="91"/>
      <c r="H19" s="14">
        <f>SUM(H11:H18)</f>
        <v>44143900</v>
      </c>
      <c r="I19" s="14">
        <f>SUM(I11:I18)</f>
        <v>33245100</v>
      </c>
      <c r="J19" s="82">
        <f>SUM(J11:J18)</f>
        <v>32032061.039999999</v>
      </c>
    </row>
    <row r="20" spans="1:10" ht="45" x14ac:dyDescent="0.25">
      <c r="A20" s="72" t="s">
        <v>1</v>
      </c>
      <c r="B20" s="100" t="s">
        <v>56</v>
      </c>
      <c r="C20" s="100"/>
      <c r="D20" s="72">
        <v>490100</v>
      </c>
      <c r="E20" s="72" t="s">
        <v>369</v>
      </c>
      <c r="F20" s="70"/>
      <c r="G20" s="70"/>
      <c r="H20" s="11">
        <v>0</v>
      </c>
      <c r="I20" s="11">
        <v>0</v>
      </c>
      <c r="J20" s="87">
        <v>4668.1400000000003</v>
      </c>
    </row>
    <row r="21" spans="1:10" ht="45" x14ac:dyDescent="0.25">
      <c r="A21" s="72" t="s">
        <v>1</v>
      </c>
      <c r="B21" s="100" t="s">
        <v>56</v>
      </c>
      <c r="C21" s="100"/>
      <c r="D21" s="72">
        <v>431900</v>
      </c>
      <c r="E21" s="72" t="s">
        <v>280</v>
      </c>
      <c r="F21" s="70"/>
      <c r="G21" s="70"/>
      <c r="H21" s="11">
        <v>967800</v>
      </c>
      <c r="I21" s="11">
        <v>967800</v>
      </c>
      <c r="J21" s="87">
        <v>851288.2</v>
      </c>
    </row>
    <row r="22" spans="1:10" x14ac:dyDescent="0.25">
      <c r="A22" s="91" t="s">
        <v>257</v>
      </c>
      <c r="B22" s="91"/>
      <c r="C22" s="91"/>
      <c r="D22" s="91"/>
      <c r="E22" s="91"/>
      <c r="F22" s="91"/>
      <c r="G22" s="91"/>
      <c r="H22" s="14">
        <f>SUM(H20:H21)</f>
        <v>967800</v>
      </c>
      <c r="I22" s="14">
        <f t="shared" ref="I22:J22" si="0">SUM(I20:I21)</f>
        <v>967800</v>
      </c>
      <c r="J22" s="82">
        <f t="shared" si="0"/>
        <v>855956.34</v>
      </c>
    </row>
    <row r="23" spans="1:10" x14ac:dyDescent="0.25">
      <c r="A23" s="94" t="s">
        <v>281</v>
      </c>
      <c r="B23" s="94"/>
      <c r="C23" s="94"/>
      <c r="D23" s="94"/>
      <c r="E23" s="94"/>
      <c r="F23" s="94"/>
      <c r="G23" s="94"/>
      <c r="H23" s="15">
        <f>H19+H22</f>
        <v>45111700</v>
      </c>
      <c r="I23" s="15">
        <f>I19+I22</f>
        <v>34212900</v>
      </c>
      <c r="J23" s="78">
        <f>J19+J22</f>
        <v>32888017.379999999</v>
      </c>
    </row>
    <row r="24" spans="1:10" ht="45" x14ac:dyDescent="0.25">
      <c r="A24" s="72" t="s">
        <v>59</v>
      </c>
      <c r="B24" s="100" t="s">
        <v>56</v>
      </c>
      <c r="C24" s="100"/>
      <c r="D24" s="72" t="s">
        <v>112</v>
      </c>
      <c r="E24" s="72" t="s">
        <v>113</v>
      </c>
      <c r="F24" s="72" t="s">
        <v>62</v>
      </c>
      <c r="G24" s="72" t="s">
        <v>63</v>
      </c>
      <c r="H24" s="11">
        <v>3634000</v>
      </c>
      <c r="I24" s="11">
        <v>2850000</v>
      </c>
      <c r="J24" s="64">
        <v>2689536</v>
      </c>
    </row>
    <row r="25" spans="1:10" ht="45" x14ac:dyDescent="0.25">
      <c r="A25" s="72" t="s">
        <v>59</v>
      </c>
      <c r="B25" s="100" t="s">
        <v>56</v>
      </c>
      <c r="C25" s="100"/>
      <c r="D25" s="72" t="s">
        <v>112</v>
      </c>
      <c r="E25" s="72" t="s">
        <v>113</v>
      </c>
      <c r="F25" s="72">
        <v>100105</v>
      </c>
      <c r="G25" s="72" t="s">
        <v>174</v>
      </c>
      <c r="H25" s="11">
        <v>359000</v>
      </c>
      <c r="I25" s="11">
        <v>270000</v>
      </c>
      <c r="J25" s="64">
        <v>231367</v>
      </c>
    </row>
    <row r="26" spans="1:10" ht="45" x14ac:dyDescent="0.25">
      <c r="A26" s="72" t="s">
        <v>59</v>
      </c>
      <c r="B26" s="100" t="s">
        <v>56</v>
      </c>
      <c r="C26" s="100"/>
      <c r="D26" s="72" t="s">
        <v>112</v>
      </c>
      <c r="E26" s="72" t="s">
        <v>113</v>
      </c>
      <c r="F26" s="72">
        <v>100106</v>
      </c>
      <c r="G26" s="72" t="s">
        <v>282</v>
      </c>
      <c r="H26" s="11">
        <v>12000</v>
      </c>
      <c r="I26" s="11">
        <v>9000</v>
      </c>
      <c r="J26" s="64">
        <v>8357</v>
      </c>
    </row>
    <row r="27" spans="1:10" ht="45" x14ac:dyDescent="0.25">
      <c r="A27" s="72" t="s">
        <v>59</v>
      </c>
      <c r="B27" s="100" t="s">
        <v>56</v>
      </c>
      <c r="C27" s="100"/>
      <c r="D27" s="72" t="s">
        <v>112</v>
      </c>
      <c r="E27" s="72" t="s">
        <v>113</v>
      </c>
      <c r="F27" s="72" t="s">
        <v>66</v>
      </c>
      <c r="G27" s="72" t="s">
        <v>247</v>
      </c>
      <c r="H27" s="11">
        <v>12800</v>
      </c>
      <c r="I27" s="11">
        <v>12800</v>
      </c>
      <c r="J27" s="64">
        <v>5060</v>
      </c>
    </row>
    <row r="28" spans="1:10" ht="45" x14ac:dyDescent="0.25">
      <c r="A28" s="72" t="s">
        <v>59</v>
      </c>
      <c r="B28" s="100" t="s">
        <v>56</v>
      </c>
      <c r="C28" s="100"/>
      <c r="D28" s="72" t="s">
        <v>112</v>
      </c>
      <c r="E28" s="72" t="s">
        <v>113</v>
      </c>
      <c r="F28" s="72">
        <v>100117</v>
      </c>
      <c r="G28" s="72" t="s">
        <v>241</v>
      </c>
      <c r="H28" s="11">
        <v>143000</v>
      </c>
      <c r="I28" s="11">
        <v>111000</v>
      </c>
      <c r="J28" s="64">
        <v>92525</v>
      </c>
    </row>
    <row r="29" spans="1:10" ht="45" x14ac:dyDescent="0.25">
      <c r="A29" s="72" t="s">
        <v>59</v>
      </c>
      <c r="B29" s="100" t="s">
        <v>56</v>
      </c>
      <c r="C29" s="100"/>
      <c r="D29" s="72" t="s">
        <v>112</v>
      </c>
      <c r="E29" s="72" t="s">
        <v>113</v>
      </c>
      <c r="F29" s="72">
        <v>100206</v>
      </c>
      <c r="G29" s="72" t="s">
        <v>248</v>
      </c>
      <c r="H29" s="11">
        <v>55600</v>
      </c>
      <c r="I29" s="11">
        <v>55600</v>
      </c>
      <c r="J29" s="64">
        <v>55600</v>
      </c>
    </row>
    <row r="30" spans="1:10" ht="45" x14ac:dyDescent="0.25">
      <c r="A30" s="72" t="s">
        <v>59</v>
      </c>
      <c r="B30" s="100" t="s">
        <v>56</v>
      </c>
      <c r="C30" s="100"/>
      <c r="D30" s="72" t="s">
        <v>112</v>
      </c>
      <c r="E30" s="72" t="s">
        <v>113</v>
      </c>
      <c r="F30" s="72" t="s">
        <v>74</v>
      </c>
      <c r="G30" s="72" t="s">
        <v>75</v>
      </c>
      <c r="H30" s="11">
        <v>92600</v>
      </c>
      <c r="I30" s="11">
        <v>73500</v>
      </c>
      <c r="J30" s="64">
        <v>67234</v>
      </c>
    </row>
    <row r="31" spans="1:10" ht="45" x14ac:dyDescent="0.25">
      <c r="A31" s="72" t="s">
        <v>59</v>
      </c>
      <c r="B31" s="100" t="s">
        <v>56</v>
      </c>
      <c r="C31" s="100"/>
      <c r="D31" s="72" t="s">
        <v>112</v>
      </c>
      <c r="E31" s="72" t="s">
        <v>113</v>
      </c>
      <c r="F31" s="72" t="s">
        <v>76</v>
      </c>
      <c r="G31" s="72" t="s">
        <v>77</v>
      </c>
      <c r="H31" s="11">
        <v>18000</v>
      </c>
      <c r="I31" s="11">
        <v>12000</v>
      </c>
      <c r="J31" s="64">
        <v>11488</v>
      </c>
    </row>
    <row r="32" spans="1:10" ht="45" x14ac:dyDescent="0.25">
      <c r="A32" s="72" t="s">
        <v>59</v>
      </c>
      <c r="B32" s="100" t="s">
        <v>56</v>
      </c>
      <c r="C32" s="100"/>
      <c r="D32" s="72" t="s">
        <v>112</v>
      </c>
      <c r="E32" s="72" t="s">
        <v>113</v>
      </c>
      <c r="F32" s="72">
        <v>200102</v>
      </c>
      <c r="G32" s="72" t="s">
        <v>152</v>
      </c>
      <c r="H32" s="11">
        <v>2000</v>
      </c>
      <c r="I32" s="11">
        <v>2000</v>
      </c>
      <c r="J32" s="64">
        <v>1963.08</v>
      </c>
    </row>
    <row r="33" spans="1:10" ht="45" x14ac:dyDescent="0.25">
      <c r="A33" s="72" t="s">
        <v>59</v>
      </c>
      <c r="B33" s="100" t="s">
        <v>56</v>
      </c>
      <c r="C33" s="100"/>
      <c r="D33" s="72" t="s">
        <v>112</v>
      </c>
      <c r="E33" s="72" t="s">
        <v>113</v>
      </c>
      <c r="F33" s="72" t="s">
        <v>78</v>
      </c>
      <c r="G33" s="72" t="s">
        <v>79</v>
      </c>
      <c r="H33" s="11">
        <v>75000</v>
      </c>
      <c r="I33" s="11">
        <v>59000</v>
      </c>
      <c r="J33" s="64">
        <v>47286.51</v>
      </c>
    </row>
    <row r="34" spans="1:10" ht="45" x14ac:dyDescent="0.25">
      <c r="A34" s="72" t="s">
        <v>59</v>
      </c>
      <c r="B34" s="100" t="s">
        <v>56</v>
      </c>
      <c r="C34" s="100"/>
      <c r="D34" s="72" t="s">
        <v>112</v>
      </c>
      <c r="E34" s="72" t="s">
        <v>113</v>
      </c>
      <c r="F34" s="72" t="s">
        <v>80</v>
      </c>
      <c r="G34" s="72" t="s">
        <v>81</v>
      </c>
      <c r="H34" s="11">
        <v>12400</v>
      </c>
      <c r="I34" s="11">
        <v>12400</v>
      </c>
      <c r="J34" s="64">
        <v>10510.75</v>
      </c>
    </row>
    <row r="35" spans="1:10" ht="45" x14ac:dyDescent="0.25">
      <c r="A35" s="72" t="s">
        <v>59</v>
      </c>
      <c r="B35" s="100" t="s">
        <v>56</v>
      </c>
      <c r="C35" s="100"/>
      <c r="D35" s="72" t="s">
        <v>112</v>
      </c>
      <c r="E35" s="72" t="s">
        <v>113</v>
      </c>
      <c r="F35" s="72">
        <v>200105</v>
      </c>
      <c r="G35" s="72" t="s">
        <v>208</v>
      </c>
      <c r="H35" s="11">
        <v>5000</v>
      </c>
      <c r="I35" s="11">
        <v>5000</v>
      </c>
      <c r="J35" s="64">
        <v>4785.91</v>
      </c>
    </row>
    <row r="36" spans="1:10" ht="45" x14ac:dyDescent="0.25">
      <c r="A36" s="72" t="s">
        <v>59</v>
      </c>
      <c r="B36" s="100" t="s">
        <v>56</v>
      </c>
      <c r="C36" s="100"/>
      <c r="D36" s="72" t="s">
        <v>112</v>
      </c>
      <c r="E36" s="72" t="s">
        <v>113</v>
      </c>
      <c r="F36" s="72">
        <v>200106</v>
      </c>
      <c r="G36" s="72" t="s">
        <v>83</v>
      </c>
      <c r="H36" s="11">
        <v>4000</v>
      </c>
      <c r="I36" s="11">
        <v>4000</v>
      </c>
      <c r="J36" s="64">
        <v>3082.38</v>
      </c>
    </row>
    <row r="37" spans="1:10" ht="45" x14ac:dyDescent="0.25">
      <c r="A37" s="72" t="s">
        <v>59</v>
      </c>
      <c r="B37" s="100" t="s">
        <v>56</v>
      </c>
      <c r="C37" s="100"/>
      <c r="D37" s="72" t="s">
        <v>112</v>
      </c>
      <c r="E37" s="72" t="s">
        <v>113</v>
      </c>
      <c r="F37" s="72" t="s">
        <v>86</v>
      </c>
      <c r="G37" s="72" t="s">
        <v>87</v>
      </c>
      <c r="H37" s="11">
        <v>21500</v>
      </c>
      <c r="I37" s="11">
        <v>16500</v>
      </c>
      <c r="J37" s="64">
        <v>14832.21</v>
      </c>
    </row>
    <row r="38" spans="1:10" ht="45" x14ac:dyDescent="0.25">
      <c r="A38" s="72" t="s">
        <v>59</v>
      </c>
      <c r="B38" s="100" t="s">
        <v>56</v>
      </c>
      <c r="C38" s="100"/>
      <c r="D38" s="72" t="s">
        <v>112</v>
      </c>
      <c r="E38" s="72" t="s">
        <v>113</v>
      </c>
      <c r="F38" s="72" t="s">
        <v>88</v>
      </c>
      <c r="G38" s="72" t="s">
        <v>89</v>
      </c>
      <c r="H38" s="11">
        <v>15000</v>
      </c>
      <c r="I38" s="11">
        <v>11500</v>
      </c>
      <c r="J38" s="64">
        <v>9208.32</v>
      </c>
    </row>
    <row r="39" spans="1:10" ht="45" x14ac:dyDescent="0.25">
      <c r="A39" s="72" t="s">
        <v>59</v>
      </c>
      <c r="B39" s="100" t="s">
        <v>56</v>
      </c>
      <c r="C39" s="100"/>
      <c r="D39" s="72" t="s">
        <v>112</v>
      </c>
      <c r="E39" s="72" t="s">
        <v>113</v>
      </c>
      <c r="F39" s="72" t="s">
        <v>90</v>
      </c>
      <c r="G39" s="72" t="s">
        <v>91</v>
      </c>
      <c r="H39" s="11">
        <v>16400</v>
      </c>
      <c r="I39" s="11">
        <v>14400</v>
      </c>
      <c r="J39" s="64">
        <v>12190.51</v>
      </c>
    </row>
    <row r="40" spans="1:10" ht="45" x14ac:dyDescent="0.25">
      <c r="A40" s="72" t="s">
        <v>59</v>
      </c>
      <c r="B40" s="100" t="s">
        <v>56</v>
      </c>
      <c r="C40" s="100"/>
      <c r="D40" s="72" t="s">
        <v>112</v>
      </c>
      <c r="E40" s="72" t="s">
        <v>113</v>
      </c>
      <c r="F40" s="72">
        <v>200200</v>
      </c>
      <c r="G40" s="72" t="s">
        <v>140</v>
      </c>
      <c r="H40" s="11">
        <v>6400</v>
      </c>
      <c r="I40" s="11">
        <v>6400</v>
      </c>
      <c r="J40" s="64">
        <v>5360.21</v>
      </c>
    </row>
    <row r="41" spans="1:10" ht="45" x14ac:dyDescent="0.25">
      <c r="A41" s="72" t="s">
        <v>59</v>
      </c>
      <c r="B41" s="100" t="s">
        <v>56</v>
      </c>
      <c r="C41" s="100"/>
      <c r="D41" s="72" t="s">
        <v>112</v>
      </c>
      <c r="E41" s="72" t="s">
        <v>113</v>
      </c>
      <c r="F41" s="72">
        <v>200530</v>
      </c>
      <c r="G41" s="72" t="s">
        <v>93</v>
      </c>
      <c r="H41" s="11">
        <v>22000</v>
      </c>
      <c r="I41" s="11">
        <v>22000</v>
      </c>
      <c r="J41" s="64">
        <v>11335.69</v>
      </c>
    </row>
    <row r="42" spans="1:10" ht="45" x14ac:dyDescent="0.25">
      <c r="A42" s="72" t="s">
        <v>59</v>
      </c>
      <c r="B42" s="100" t="s">
        <v>56</v>
      </c>
      <c r="C42" s="100"/>
      <c r="D42" s="72" t="s">
        <v>112</v>
      </c>
      <c r="E42" s="72" t="s">
        <v>113</v>
      </c>
      <c r="F42" s="72">
        <v>200601</v>
      </c>
      <c r="G42" s="72" t="s">
        <v>95</v>
      </c>
      <c r="H42" s="11">
        <v>14500</v>
      </c>
      <c r="I42" s="11">
        <v>14500</v>
      </c>
      <c r="J42" s="64">
        <v>8606.3700000000008</v>
      </c>
    </row>
    <row r="43" spans="1:10" ht="45" x14ac:dyDescent="0.25">
      <c r="A43" s="72" t="s">
        <v>59</v>
      </c>
      <c r="B43" s="100" t="s">
        <v>56</v>
      </c>
      <c r="C43" s="100"/>
      <c r="D43" s="72" t="s">
        <v>112</v>
      </c>
      <c r="E43" s="72" t="s">
        <v>113</v>
      </c>
      <c r="F43" s="72">
        <v>201100</v>
      </c>
      <c r="G43" s="72" t="s">
        <v>154</v>
      </c>
      <c r="H43" s="11">
        <v>500</v>
      </c>
      <c r="I43" s="11">
        <v>500</v>
      </c>
      <c r="J43" s="64">
        <v>311.7</v>
      </c>
    </row>
    <row r="44" spans="1:10" ht="45" x14ac:dyDescent="0.25">
      <c r="A44" s="72" t="s">
        <v>59</v>
      </c>
      <c r="B44" s="100" t="s">
        <v>56</v>
      </c>
      <c r="C44" s="100"/>
      <c r="D44" s="72" t="s">
        <v>112</v>
      </c>
      <c r="E44" s="72" t="s">
        <v>113</v>
      </c>
      <c r="F44" s="72">
        <v>201200</v>
      </c>
      <c r="G44" s="72" t="s">
        <v>97</v>
      </c>
      <c r="H44" s="11">
        <v>1900</v>
      </c>
      <c r="I44" s="11">
        <v>1900</v>
      </c>
      <c r="J44" s="64">
        <v>1900</v>
      </c>
    </row>
    <row r="45" spans="1:10" ht="45" x14ac:dyDescent="0.25">
      <c r="A45" s="72" t="s">
        <v>59</v>
      </c>
      <c r="B45" s="100" t="s">
        <v>56</v>
      </c>
      <c r="C45" s="100"/>
      <c r="D45" s="72" t="s">
        <v>112</v>
      </c>
      <c r="E45" s="72" t="s">
        <v>113</v>
      </c>
      <c r="F45" s="72">
        <v>201300</v>
      </c>
      <c r="G45" s="72" t="s">
        <v>184</v>
      </c>
      <c r="H45" s="11">
        <v>9500</v>
      </c>
      <c r="I45" s="11">
        <v>9500</v>
      </c>
      <c r="J45" s="64">
        <v>700</v>
      </c>
    </row>
    <row r="46" spans="1:10" ht="45" x14ac:dyDescent="0.25">
      <c r="A46" s="72" t="s">
        <v>59</v>
      </c>
      <c r="B46" s="100" t="s">
        <v>56</v>
      </c>
      <c r="C46" s="100"/>
      <c r="D46" s="72" t="s">
        <v>112</v>
      </c>
      <c r="E46" s="72" t="s">
        <v>113</v>
      </c>
      <c r="F46" s="72">
        <v>201400</v>
      </c>
      <c r="G46" s="72" t="s">
        <v>156</v>
      </c>
      <c r="H46" s="11">
        <v>7000</v>
      </c>
      <c r="I46" s="11">
        <v>3500</v>
      </c>
      <c r="J46" s="64">
        <v>1043.3800000000001</v>
      </c>
    </row>
    <row r="47" spans="1:10" ht="45" x14ac:dyDescent="0.25">
      <c r="A47" s="72" t="s">
        <v>59</v>
      </c>
      <c r="B47" s="100" t="s">
        <v>56</v>
      </c>
      <c r="C47" s="100"/>
      <c r="D47" s="72" t="s">
        <v>112</v>
      </c>
      <c r="E47" s="72" t="s">
        <v>113</v>
      </c>
      <c r="F47" s="72" t="s">
        <v>221</v>
      </c>
      <c r="G47" s="72" t="s">
        <v>222</v>
      </c>
      <c r="H47" s="11">
        <v>9500</v>
      </c>
      <c r="I47" s="11">
        <v>5500</v>
      </c>
      <c r="J47" s="64">
        <v>4581.93</v>
      </c>
    </row>
    <row r="48" spans="1:10" ht="45" x14ac:dyDescent="0.25">
      <c r="A48" s="72" t="s">
        <v>59</v>
      </c>
      <c r="B48" s="100" t="s">
        <v>56</v>
      </c>
      <c r="C48" s="100"/>
      <c r="D48" s="72" t="s">
        <v>112</v>
      </c>
      <c r="E48" s="72" t="s">
        <v>113</v>
      </c>
      <c r="F48" s="72" t="s">
        <v>104</v>
      </c>
      <c r="G48" s="72" t="s">
        <v>105</v>
      </c>
      <c r="H48" s="11">
        <v>18100</v>
      </c>
      <c r="I48" s="11">
        <v>18100</v>
      </c>
      <c r="J48" s="64">
        <v>10023.86</v>
      </c>
    </row>
    <row r="49" spans="1:10" ht="60" x14ac:dyDescent="0.25">
      <c r="A49" s="72" t="s">
        <v>59</v>
      </c>
      <c r="B49" s="100" t="s">
        <v>56</v>
      </c>
      <c r="C49" s="100"/>
      <c r="D49" s="72" t="s">
        <v>112</v>
      </c>
      <c r="E49" s="72" t="s">
        <v>113</v>
      </c>
      <c r="F49" s="72" t="s">
        <v>110</v>
      </c>
      <c r="G49" s="72" t="s">
        <v>111</v>
      </c>
      <c r="H49" s="11">
        <v>-8700</v>
      </c>
      <c r="I49" s="11">
        <v>-8700</v>
      </c>
      <c r="J49" s="64">
        <v>-9077.68</v>
      </c>
    </row>
    <row r="50" spans="1:10" x14ac:dyDescent="0.25">
      <c r="A50" s="93" t="s">
        <v>283</v>
      </c>
      <c r="B50" s="93"/>
      <c r="C50" s="93"/>
      <c r="D50" s="93"/>
      <c r="E50" s="93"/>
      <c r="F50" s="93"/>
      <c r="G50" s="93"/>
      <c r="H50" s="11">
        <f>SUM(H24:H49)</f>
        <v>4559000</v>
      </c>
      <c r="I50" s="11">
        <f>SUM(I24:I49)</f>
        <v>3591900</v>
      </c>
      <c r="J50" s="87">
        <f>SUM(J24:J49)</f>
        <v>3299812.1299999994</v>
      </c>
    </row>
    <row r="51" spans="1:10" ht="30" x14ac:dyDescent="0.25">
      <c r="A51" s="72" t="s">
        <v>59</v>
      </c>
      <c r="B51" s="100" t="s">
        <v>56</v>
      </c>
      <c r="C51" s="100"/>
      <c r="D51" s="72" t="s">
        <v>159</v>
      </c>
      <c r="E51" s="72" t="s">
        <v>160</v>
      </c>
      <c r="F51" s="72" t="s">
        <v>62</v>
      </c>
      <c r="G51" s="72" t="s">
        <v>63</v>
      </c>
      <c r="H51" s="11">
        <v>8096000</v>
      </c>
      <c r="I51" s="11">
        <v>6096000</v>
      </c>
      <c r="J51" s="64">
        <v>5391274</v>
      </c>
    </row>
    <row r="52" spans="1:10" ht="30" x14ac:dyDescent="0.25">
      <c r="A52" s="72" t="s">
        <v>59</v>
      </c>
      <c r="B52" s="100" t="s">
        <v>56</v>
      </c>
      <c r="C52" s="100"/>
      <c r="D52" s="72" t="s">
        <v>159</v>
      </c>
      <c r="E52" s="72" t="s">
        <v>160</v>
      </c>
      <c r="F52" s="72" t="s">
        <v>173</v>
      </c>
      <c r="G52" s="72" t="s">
        <v>174</v>
      </c>
      <c r="H52" s="11">
        <v>772000</v>
      </c>
      <c r="I52" s="11">
        <v>570000</v>
      </c>
      <c r="J52" s="64">
        <v>460657</v>
      </c>
    </row>
    <row r="53" spans="1:10" ht="30" x14ac:dyDescent="0.25">
      <c r="A53" s="72" t="s">
        <v>59</v>
      </c>
      <c r="B53" s="100" t="s">
        <v>56</v>
      </c>
      <c r="C53" s="100"/>
      <c r="D53" s="72" t="s">
        <v>159</v>
      </c>
      <c r="E53" s="72" t="s">
        <v>160</v>
      </c>
      <c r="F53" s="72">
        <v>100106</v>
      </c>
      <c r="G53" s="72" t="s">
        <v>176</v>
      </c>
      <c r="H53" s="11">
        <v>0</v>
      </c>
      <c r="I53" s="11">
        <v>0</v>
      </c>
      <c r="J53" s="64">
        <v>0</v>
      </c>
    </row>
    <row r="54" spans="1:10" ht="30" x14ac:dyDescent="0.25">
      <c r="A54" s="72" t="s">
        <v>59</v>
      </c>
      <c r="B54" s="100" t="s">
        <v>56</v>
      </c>
      <c r="C54" s="100"/>
      <c r="D54" s="72" t="s">
        <v>159</v>
      </c>
      <c r="E54" s="72" t="s">
        <v>160</v>
      </c>
      <c r="F54" s="72">
        <v>100113</v>
      </c>
      <c r="G54" s="72" t="s">
        <v>247</v>
      </c>
      <c r="H54" s="11">
        <v>6000</v>
      </c>
      <c r="I54" s="11">
        <v>5000</v>
      </c>
      <c r="J54" s="64">
        <v>665</v>
      </c>
    </row>
    <row r="55" spans="1:10" ht="30" x14ac:dyDescent="0.25">
      <c r="A55" s="72" t="s">
        <v>59</v>
      </c>
      <c r="B55" s="100" t="s">
        <v>56</v>
      </c>
      <c r="C55" s="100"/>
      <c r="D55" s="72" t="s">
        <v>159</v>
      </c>
      <c r="E55" s="72" t="s">
        <v>160</v>
      </c>
      <c r="F55" s="72">
        <v>100117</v>
      </c>
      <c r="G55" s="72" t="s">
        <v>241</v>
      </c>
      <c r="H55" s="11">
        <v>445000</v>
      </c>
      <c r="I55" s="11">
        <v>333000</v>
      </c>
      <c r="J55" s="64">
        <v>255101</v>
      </c>
    </row>
    <row r="56" spans="1:10" ht="30" x14ac:dyDescent="0.25">
      <c r="A56" s="72" t="s">
        <v>59</v>
      </c>
      <c r="B56" s="100" t="s">
        <v>56</v>
      </c>
      <c r="C56" s="100"/>
      <c r="D56" s="72" t="s">
        <v>159</v>
      </c>
      <c r="E56" s="72" t="s">
        <v>160</v>
      </c>
      <c r="F56" s="72" t="s">
        <v>68</v>
      </c>
      <c r="G56" s="72" t="s">
        <v>69</v>
      </c>
      <c r="H56" s="11">
        <v>150000</v>
      </c>
      <c r="I56" s="11">
        <v>150000</v>
      </c>
      <c r="J56" s="64">
        <v>112073</v>
      </c>
    </row>
    <row r="57" spans="1:10" ht="30" x14ac:dyDescent="0.25">
      <c r="A57" s="72" t="s">
        <v>59</v>
      </c>
      <c r="B57" s="100" t="s">
        <v>56</v>
      </c>
      <c r="C57" s="100"/>
      <c r="D57" s="72" t="s">
        <v>159</v>
      </c>
      <c r="E57" s="72" t="s">
        <v>160</v>
      </c>
      <c r="F57" s="34">
        <v>100206</v>
      </c>
      <c r="G57" s="72" t="s">
        <v>248</v>
      </c>
      <c r="H57" s="11">
        <v>178000</v>
      </c>
      <c r="I57" s="11">
        <v>178000</v>
      </c>
      <c r="J57" s="64">
        <v>147856</v>
      </c>
    </row>
    <row r="58" spans="1:10" ht="30" x14ac:dyDescent="0.25">
      <c r="A58" s="72" t="s">
        <v>59</v>
      </c>
      <c r="B58" s="100" t="s">
        <v>56</v>
      </c>
      <c r="C58" s="100"/>
      <c r="D58" s="72" t="s">
        <v>159</v>
      </c>
      <c r="E58" s="72" t="s">
        <v>160</v>
      </c>
      <c r="F58" s="72" t="s">
        <v>74</v>
      </c>
      <c r="G58" s="72" t="s">
        <v>75</v>
      </c>
      <c r="H58" s="11">
        <v>214000</v>
      </c>
      <c r="I58" s="11">
        <v>164000</v>
      </c>
      <c r="J58" s="64">
        <v>138377</v>
      </c>
    </row>
    <row r="59" spans="1:10" ht="30" x14ac:dyDescent="0.25">
      <c r="A59" s="72" t="s">
        <v>59</v>
      </c>
      <c r="B59" s="100" t="s">
        <v>56</v>
      </c>
      <c r="C59" s="100"/>
      <c r="D59" s="72" t="s">
        <v>159</v>
      </c>
      <c r="E59" s="72" t="s">
        <v>160</v>
      </c>
      <c r="F59" s="72" t="s">
        <v>76</v>
      </c>
      <c r="G59" s="72" t="s">
        <v>77</v>
      </c>
      <c r="H59" s="11">
        <v>14000</v>
      </c>
      <c r="I59" s="11">
        <v>13000</v>
      </c>
      <c r="J59" s="64">
        <v>11539.39</v>
      </c>
    </row>
    <row r="60" spans="1:10" ht="30" x14ac:dyDescent="0.25">
      <c r="A60" s="72" t="s">
        <v>59</v>
      </c>
      <c r="B60" s="100" t="s">
        <v>56</v>
      </c>
      <c r="C60" s="100"/>
      <c r="D60" s="72" t="s">
        <v>159</v>
      </c>
      <c r="E60" s="72" t="s">
        <v>160</v>
      </c>
      <c r="F60" s="72" t="s">
        <v>151</v>
      </c>
      <c r="G60" s="72" t="s">
        <v>152</v>
      </c>
      <c r="H60" s="11">
        <v>20000</v>
      </c>
      <c r="I60" s="11">
        <v>17000</v>
      </c>
      <c r="J60" s="64">
        <v>16465.740000000002</v>
      </c>
    </row>
    <row r="61" spans="1:10" s="2" customFormat="1" ht="30" x14ac:dyDescent="0.25">
      <c r="A61" s="72" t="s">
        <v>59</v>
      </c>
      <c r="B61" s="100" t="s">
        <v>56</v>
      </c>
      <c r="C61" s="100"/>
      <c r="D61" s="72" t="s">
        <v>159</v>
      </c>
      <c r="E61" s="72" t="s">
        <v>160</v>
      </c>
      <c r="F61" s="72" t="s">
        <v>78</v>
      </c>
      <c r="G61" s="72" t="s">
        <v>79</v>
      </c>
      <c r="H61" s="24">
        <v>690000</v>
      </c>
      <c r="I61" s="24">
        <v>680000</v>
      </c>
      <c r="J61" s="64">
        <v>558075.06999999995</v>
      </c>
    </row>
    <row r="62" spans="1:10" s="3" customFormat="1" ht="27" customHeight="1" x14ac:dyDescent="0.25">
      <c r="A62" s="72" t="s">
        <v>59</v>
      </c>
      <c r="B62" s="100" t="s">
        <v>56</v>
      </c>
      <c r="C62" s="100"/>
      <c r="D62" s="72" t="s">
        <v>159</v>
      </c>
      <c r="E62" s="72" t="s">
        <v>160</v>
      </c>
      <c r="F62" s="72" t="s">
        <v>80</v>
      </c>
      <c r="G62" s="72" t="s">
        <v>81</v>
      </c>
      <c r="H62" s="24">
        <v>62000</v>
      </c>
      <c r="I62" s="24">
        <v>54000</v>
      </c>
      <c r="J62" s="64">
        <v>43109.75</v>
      </c>
    </row>
    <row r="63" spans="1:10" s="3" customFormat="1" ht="27.75" customHeight="1" x14ac:dyDescent="0.25">
      <c r="A63" s="72" t="s">
        <v>59</v>
      </c>
      <c r="B63" s="100" t="s">
        <v>56</v>
      </c>
      <c r="C63" s="100"/>
      <c r="D63" s="72" t="s">
        <v>159</v>
      </c>
      <c r="E63" s="72" t="s">
        <v>160</v>
      </c>
      <c r="F63" s="72" t="s">
        <v>207</v>
      </c>
      <c r="G63" s="72" t="s">
        <v>208</v>
      </c>
      <c r="H63" s="24">
        <v>12000</v>
      </c>
      <c r="I63" s="24">
        <v>12000</v>
      </c>
      <c r="J63" s="64">
        <v>11499.99</v>
      </c>
    </row>
    <row r="64" spans="1:10" s="3" customFormat="1" ht="27.75" customHeight="1" x14ac:dyDescent="0.25">
      <c r="A64" s="72" t="s">
        <v>59</v>
      </c>
      <c r="B64" s="100" t="s">
        <v>56</v>
      </c>
      <c r="C64" s="100"/>
      <c r="D64" s="72" t="s">
        <v>159</v>
      </c>
      <c r="E64" s="72" t="s">
        <v>160</v>
      </c>
      <c r="F64" s="72">
        <v>200106</v>
      </c>
      <c r="G64" s="72" t="s">
        <v>83</v>
      </c>
      <c r="H64" s="24">
        <v>3000</v>
      </c>
      <c r="I64" s="24">
        <v>3000</v>
      </c>
      <c r="J64" s="64">
        <v>2063.9299999999998</v>
      </c>
    </row>
    <row r="65" spans="1:10" s="3" customFormat="1" ht="27.75" customHeight="1" x14ac:dyDescent="0.25">
      <c r="A65" s="72" t="s">
        <v>59</v>
      </c>
      <c r="B65" s="100" t="s">
        <v>56</v>
      </c>
      <c r="C65" s="100"/>
      <c r="D65" s="72" t="s">
        <v>159</v>
      </c>
      <c r="E65" s="72" t="s">
        <v>160</v>
      </c>
      <c r="F65" s="72">
        <v>200107</v>
      </c>
      <c r="G65" s="72" t="s">
        <v>85</v>
      </c>
      <c r="H65" s="24">
        <v>5000</v>
      </c>
      <c r="I65" s="24">
        <v>5000</v>
      </c>
      <c r="J65" s="64">
        <v>0</v>
      </c>
    </row>
    <row r="66" spans="1:10" s="3" customFormat="1" ht="30" x14ac:dyDescent="0.25">
      <c r="A66" s="72" t="s">
        <v>59</v>
      </c>
      <c r="B66" s="100" t="s">
        <v>56</v>
      </c>
      <c r="C66" s="100"/>
      <c r="D66" s="72" t="s">
        <v>159</v>
      </c>
      <c r="E66" s="72" t="s">
        <v>160</v>
      </c>
      <c r="F66" s="72" t="s">
        <v>86</v>
      </c>
      <c r="G66" s="72" t="s">
        <v>87</v>
      </c>
      <c r="H66" s="24">
        <v>25000</v>
      </c>
      <c r="I66" s="24">
        <v>20000</v>
      </c>
      <c r="J66" s="64">
        <v>13339.13</v>
      </c>
    </row>
    <row r="67" spans="1:10" s="3" customFormat="1" ht="30.75" customHeight="1" x14ac:dyDescent="0.25">
      <c r="A67" s="72" t="s">
        <v>59</v>
      </c>
      <c r="B67" s="100" t="s">
        <v>56</v>
      </c>
      <c r="C67" s="100"/>
      <c r="D67" s="72" t="s">
        <v>159</v>
      </c>
      <c r="E67" s="72" t="s">
        <v>160</v>
      </c>
      <c r="F67" s="72" t="s">
        <v>88</v>
      </c>
      <c r="G67" s="72" t="s">
        <v>89</v>
      </c>
      <c r="H67" s="24">
        <v>440000</v>
      </c>
      <c r="I67" s="24">
        <v>349000</v>
      </c>
      <c r="J67" s="64">
        <v>195588.15</v>
      </c>
    </row>
    <row r="68" spans="1:10" s="3" customFormat="1" ht="26.25" customHeight="1" x14ac:dyDescent="0.25">
      <c r="A68" s="72" t="s">
        <v>59</v>
      </c>
      <c r="B68" s="100" t="s">
        <v>56</v>
      </c>
      <c r="C68" s="100"/>
      <c r="D68" s="72" t="s">
        <v>159</v>
      </c>
      <c r="E68" s="72" t="s">
        <v>160</v>
      </c>
      <c r="F68" s="72" t="s">
        <v>90</v>
      </c>
      <c r="G68" s="72" t="s">
        <v>91</v>
      </c>
      <c r="H68" s="24">
        <v>430000</v>
      </c>
      <c r="I68" s="24">
        <v>370000</v>
      </c>
      <c r="J68" s="64">
        <v>141010.75</v>
      </c>
    </row>
    <row r="69" spans="1:10" s="3" customFormat="1" ht="30" x14ac:dyDescent="0.25">
      <c r="A69" s="72" t="s">
        <v>59</v>
      </c>
      <c r="B69" s="100" t="s">
        <v>56</v>
      </c>
      <c r="C69" s="100"/>
      <c r="D69" s="72" t="s">
        <v>159</v>
      </c>
      <c r="E69" s="72" t="s">
        <v>160</v>
      </c>
      <c r="F69" s="72">
        <v>200200</v>
      </c>
      <c r="G69" s="72" t="s">
        <v>140</v>
      </c>
      <c r="H69" s="24">
        <v>112000</v>
      </c>
      <c r="I69" s="24">
        <v>112000</v>
      </c>
      <c r="J69" s="64">
        <v>49894.720000000001</v>
      </c>
    </row>
    <row r="70" spans="1:10" s="3" customFormat="1" ht="30" x14ac:dyDescent="0.25">
      <c r="A70" s="72" t="s">
        <v>59</v>
      </c>
      <c r="B70" s="100" t="s">
        <v>56</v>
      </c>
      <c r="C70" s="100"/>
      <c r="D70" s="72" t="s">
        <v>159</v>
      </c>
      <c r="E70" s="72" t="s">
        <v>160</v>
      </c>
      <c r="F70" s="72" t="s">
        <v>225</v>
      </c>
      <c r="G70" s="72" t="s">
        <v>226</v>
      </c>
      <c r="H70" s="24">
        <v>50000</v>
      </c>
      <c r="I70" s="24">
        <v>50000</v>
      </c>
      <c r="J70" s="64">
        <v>48496.95</v>
      </c>
    </row>
    <row r="71" spans="1:10" s="3" customFormat="1" ht="30" x14ac:dyDescent="0.25">
      <c r="A71" s="72" t="s">
        <v>59</v>
      </c>
      <c r="B71" s="100" t="s">
        <v>56</v>
      </c>
      <c r="C71" s="100"/>
      <c r="D71" s="72" t="s">
        <v>159</v>
      </c>
      <c r="E71" s="72" t="s">
        <v>160</v>
      </c>
      <c r="F71" s="72">
        <v>200401</v>
      </c>
      <c r="G71" s="72" t="s">
        <v>286</v>
      </c>
      <c r="H71" s="24">
        <v>4000</v>
      </c>
      <c r="I71" s="24">
        <v>4000</v>
      </c>
      <c r="J71" s="64">
        <v>3946.5</v>
      </c>
    </row>
    <row r="72" spans="1:10" s="3" customFormat="1" ht="30" x14ac:dyDescent="0.25">
      <c r="A72" s="72" t="s">
        <v>59</v>
      </c>
      <c r="B72" s="100" t="s">
        <v>56</v>
      </c>
      <c r="C72" s="100"/>
      <c r="D72" s="72" t="s">
        <v>159</v>
      </c>
      <c r="E72" s="72" t="s">
        <v>160</v>
      </c>
      <c r="F72" s="72">
        <v>200501</v>
      </c>
      <c r="G72" s="72" t="s">
        <v>214</v>
      </c>
      <c r="H72" s="24">
        <v>4000</v>
      </c>
      <c r="I72" s="24">
        <v>3000</v>
      </c>
      <c r="J72" s="64">
        <v>426.02</v>
      </c>
    </row>
    <row r="73" spans="1:10" s="3" customFormat="1" ht="30" x14ac:dyDescent="0.25">
      <c r="A73" s="72" t="s">
        <v>59</v>
      </c>
      <c r="B73" s="100" t="s">
        <v>56</v>
      </c>
      <c r="C73" s="100"/>
      <c r="D73" s="72" t="s">
        <v>159</v>
      </c>
      <c r="E73" s="72" t="s">
        <v>160</v>
      </c>
      <c r="F73" s="72" t="s">
        <v>92</v>
      </c>
      <c r="G73" s="72" t="s">
        <v>93</v>
      </c>
      <c r="H73" s="24">
        <v>29000</v>
      </c>
      <c r="I73" s="24">
        <v>26000</v>
      </c>
      <c r="J73" s="64">
        <v>13584.7</v>
      </c>
    </row>
    <row r="74" spans="1:10" s="3" customFormat="1" ht="30" x14ac:dyDescent="0.25">
      <c r="A74" s="72" t="s">
        <v>59</v>
      </c>
      <c r="B74" s="100" t="s">
        <v>56</v>
      </c>
      <c r="C74" s="100"/>
      <c r="D74" s="72" t="s">
        <v>159</v>
      </c>
      <c r="E74" s="72" t="s">
        <v>160</v>
      </c>
      <c r="F74" s="72" t="s">
        <v>94</v>
      </c>
      <c r="G74" s="72" t="s">
        <v>95</v>
      </c>
      <c r="H74" s="24">
        <v>10000</v>
      </c>
      <c r="I74" s="24">
        <v>9000</v>
      </c>
      <c r="J74" s="64">
        <v>4792.21</v>
      </c>
    </row>
    <row r="75" spans="1:10" s="3" customFormat="1" ht="30" x14ac:dyDescent="0.25">
      <c r="A75" s="72" t="s">
        <v>59</v>
      </c>
      <c r="B75" s="100" t="s">
        <v>56</v>
      </c>
      <c r="C75" s="100"/>
      <c r="D75" s="72" t="s">
        <v>159</v>
      </c>
      <c r="E75" s="72" t="s">
        <v>160</v>
      </c>
      <c r="F75" s="72">
        <v>200900</v>
      </c>
      <c r="G75" s="72" t="s">
        <v>218</v>
      </c>
      <c r="H75" s="24">
        <v>7000</v>
      </c>
      <c r="I75" s="24">
        <v>6000</v>
      </c>
      <c r="J75" s="64">
        <v>0</v>
      </c>
    </row>
    <row r="76" spans="1:10" s="3" customFormat="1" ht="30" x14ac:dyDescent="0.25">
      <c r="A76" s="72" t="s">
        <v>59</v>
      </c>
      <c r="B76" s="100" t="s">
        <v>56</v>
      </c>
      <c r="C76" s="100"/>
      <c r="D76" s="72" t="s">
        <v>159</v>
      </c>
      <c r="E76" s="72" t="s">
        <v>160</v>
      </c>
      <c r="F76" s="72">
        <v>201100</v>
      </c>
      <c r="G76" s="72" t="s">
        <v>154</v>
      </c>
      <c r="H76" s="24">
        <v>6000</v>
      </c>
      <c r="I76" s="24">
        <v>4000</v>
      </c>
      <c r="J76" s="64">
        <v>294</v>
      </c>
    </row>
    <row r="77" spans="1:10" s="3" customFormat="1" ht="30" x14ac:dyDescent="0.25">
      <c r="A77" s="72" t="s">
        <v>59</v>
      </c>
      <c r="B77" s="100" t="s">
        <v>56</v>
      </c>
      <c r="C77" s="100"/>
      <c r="D77" s="72" t="s">
        <v>159</v>
      </c>
      <c r="E77" s="72" t="s">
        <v>160</v>
      </c>
      <c r="F77" s="72">
        <v>201300</v>
      </c>
      <c r="G77" s="72" t="s">
        <v>184</v>
      </c>
      <c r="H77" s="24">
        <v>10000</v>
      </c>
      <c r="I77" s="24">
        <v>9000</v>
      </c>
      <c r="J77" s="64">
        <v>0</v>
      </c>
    </row>
    <row r="78" spans="1:10" s="3" customFormat="1" ht="30" x14ac:dyDescent="0.25">
      <c r="A78" s="72" t="s">
        <v>59</v>
      </c>
      <c r="B78" s="100" t="s">
        <v>56</v>
      </c>
      <c r="C78" s="100"/>
      <c r="D78" s="72" t="s">
        <v>159</v>
      </c>
      <c r="E78" s="72" t="s">
        <v>160</v>
      </c>
      <c r="F78" s="72" t="s">
        <v>155</v>
      </c>
      <c r="G78" s="72" t="s">
        <v>156</v>
      </c>
      <c r="H78" s="24">
        <v>11000</v>
      </c>
      <c r="I78" s="24">
        <v>9000</v>
      </c>
      <c r="J78" s="64">
        <v>3473.5</v>
      </c>
    </row>
    <row r="79" spans="1:10" s="3" customFormat="1" ht="75" x14ac:dyDescent="0.25">
      <c r="A79" s="72" t="s">
        <v>59</v>
      </c>
      <c r="B79" s="100" t="s">
        <v>56</v>
      </c>
      <c r="C79" s="100"/>
      <c r="D79" s="72" t="s">
        <v>159</v>
      </c>
      <c r="E79" s="72" t="s">
        <v>160</v>
      </c>
      <c r="F79" s="72">
        <v>202500</v>
      </c>
      <c r="G79" s="72" t="s">
        <v>99</v>
      </c>
      <c r="H79" s="24">
        <v>3000</v>
      </c>
      <c r="I79" s="24">
        <v>3000</v>
      </c>
      <c r="J79" s="64">
        <v>3000</v>
      </c>
    </row>
    <row r="80" spans="1:10" s="3" customFormat="1" ht="30" x14ac:dyDescent="0.25">
      <c r="A80" s="72" t="s">
        <v>59</v>
      </c>
      <c r="B80" s="100" t="s">
        <v>56</v>
      </c>
      <c r="C80" s="100"/>
      <c r="D80" s="72" t="s">
        <v>159</v>
      </c>
      <c r="E80" s="72" t="s">
        <v>160</v>
      </c>
      <c r="F80" s="72" t="s">
        <v>219</v>
      </c>
      <c r="G80" s="72" t="s">
        <v>220</v>
      </c>
      <c r="H80" s="24">
        <v>20000</v>
      </c>
      <c r="I80" s="24">
        <v>16000</v>
      </c>
      <c r="J80" s="64">
        <v>11900</v>
      </c>
    </row>
    <row r="81" spans="1:11" s="3" customFormat="1" ht="30" x14ac:dyDescent="0.25">
      <c r="A81" s="72" t="s">
        <v>59</v>
      </c>
      <c r="B81" s="100" t="s">
        <v>56</v>
      </c>
      <c r="C81" s="100"/>
      <c r="D81" s="72" t="s">
        <v>159</v>
      </c>
      <c r="E81" s="72" t="s">
        <v>160</v>
      </c>
      <c r="F81" s="72" t="s">
        <v>221</v>
      </c>
      <c r="G81" s="72" t="s">
        <v>222</v>
      </c>
      <c r="H81" s="24">
        <v>43000</v>
      </c>
      <c r="I81" s="24">
        <v>39000</v>
      </c>
      <c r="J81" s="64">
        <v>27898.45</v>
      </c>
    </row>
    <row r="82" spans="1:11" s="3" customFormat="1" ht="30" x14ac:dyDescent="0.25">
      <c r="A82" s="72" t="s">
        <v>59</v>
      </c>
      <c r="B82" s="100" t="s">
        <v>56</v>
      </c>
      <c r="C82" s="100"/>
      <c r="D82" s="72" t="s">
        <v>159</v>
      </c>
      <c r="E82" s="72" t="s">
        <v>160</v>
      </c>
      <c r="F82" s="72" t="s">
        <v>108</v>
      </c>
      <c r="G82" s="72" t="s">
        <v>109</v>
      </c>
      <c r="H82" s="24">
        <v>69000</v>
      </c>
      <c r="I82" s="24">
        <v>38000</v>
      </c>
      <c r="J82" s="64">
        <v>23496</v>
      </c>
    </row>
    <row r="83" spans="1:11" s="3" customFormat="1" ht="60" x14ac:dyDescent="0.25">
      <c r="A83" s="72" t="s">
        <v>59</v>
      </c>
      <c r="B83" s="100" t="s">
        <v>56</v>
      </c>
      <c r="C83" s="100"/>
      <c r="D83" s="72" t="s">
        <v>159</v>
      </c>
      <c r="E83" s="72" t="s">
        <v>160</v>
      </c>
      <c r="F83" s="72">
        <v>850101</v>
      </c>
      <c r="G83" s="72" t="s">
        <v>295</v>
      </c>
      <c r="H83" s="24">
        <v>0</v>
      </c>
      <c r="I83" s="24">
        <v>0</v>
      </c>
      <c r="J83" s="64">
        <v>-20806</v>
      </c>
      <c r="K83" s="57"/>
    </row>
    <row r="84" spans="1:11" s="3" customFormat="1" ht="30" x14ac:dyDescent="0.25">
      <c r="A84" s="72" t="s">
        <v>59</v>
      </c>
      <c r="B84" s="100" t="s">
        <v>56</v>
      </c>
      <c r="C84" s="100"/>
      <c r="D84" s="72" t="s">
        <v>161</v>
      </c>
      <c r="E84" s="72" t="s">
        <v>162</v>
      </c>
      <c r="F84" s="72" t="s">
        <v>62</v>
      </c>
      <c r="G84" s="72" t="s">
        <v>63</v>
      </c>
      <c r="H84" s="24">
        <v>12588000</v>
      </c>
      <c r="I84" s="24">
        <v>9580000</v>
      </c>
      <c r="J84" s="64">
        <v>9044334</v>
      </c>
    </row>
    <row r="85" spans="1:11" s="3" customFormat="1" ht="30" x14ac:dyDescent="0.25">
      <c r="A85" s="72" t="s">
        <v>59</v>
      </c>
      <c r="B85" s="100" t="s">
        <v>56</v>
      </c>
      <c r="C85" s="100"/>
      <c r="D85" s="72" t="s">
        <v>161</v>
      </c>
      <c r="E85" s="72" t="s">
        <v>162</v>
      </c>
      <c r="F85" s="72" t="s">
        <v>173</v>
      </c>
      <c r="G85" s="72" t="s">
        <v>174</v>
      </c>
      <c r="H85" s="24">
        <v>1141000</v>
      </c>
      <c r="I85" s="24">
        <v>853000</v>
      </c>
      <c r="J85" s="64">
        <v>663402</v>
      </c>
    </row>
    <row r="86" spans="1:11" s="3" customFormat="1" ht="30" x14ac:dyDescent="0.25">
      <c r="A86" s="72" t="s">
        <v>59</v>
      </c>
      <c r="B86" s="100" t="s">
        <v>56</v>
      </c>
      <c r="C86" s="100"/>
      <c r="D86" s="72" t="s">
        <v>161</v>
      </c>
      <c r="E86" s="72" t="s">
        <v>162</v>
      </c>
      <c r="F86" s="72" t="s">
        <v>64</v>
      </c>
      <c r="G86" s="72" t="s">
        <v>65</v>
      </c>
      <c r="H86" s="24">
        <v>10000</v>
      </c>
      <c r="I86" s="24">
        <v>7000</v>
      </c>
      <c r="J86" s="64">
        <v>0</v>
      </c>
    </row>
    <row r="87" spans="1:11" s="3" customFormat="1" ht="30" x14ac:dyDescent="0.25">
      <c r="A87" s="72" t="s">
        <v>59</v>
      </c>
      <c r="B87" s="100" t="s">
        <v>56</v>
      </c>
      <c r="C87" s="100"/>
      <c r="D87" s="72" t="s">
        <v>161</v>
      </c>
      <c r="E87" s="72" t="s">
        <v>162</v>
      </c>
      <c r="F87" s="72" t="s">
        <v>66</v>
      </c>
      <c r="G87" s="72" t="s">
        <v>67</v>
      </c>
      <c r="H87" s="24">
        <v>112000</v>
      </c>
      <c r="I87" s="24">
        <v>102000</v>
      </c>
      <c r="J87" s="64">
        <v>43499</v>
      </c>
    </row>
    <row r="88" spans="1:11" s="3" customFormat="1" ht="30" x14ac:dyDescent="0.25">
      <c r="A88" s="72" t="s">
        <v>59</v>
      </c>
      <c r="B88" s="100" t="s">
        <v>56</v>
      </c>
      <c r="C88" s="100"/>
      <c r="D88" s="72" t="s">
        <v>161</v>
      </c>
      <c r="E88" s="72" t="s">
        <v>162</v>
      </c>
      <c r="F88" s="72">
        <v>100116</v>
      </c>
      <c r="G88" s="72" t="s">
        <v>364</v>
      </c>
      <c r="H88" s="24">
        <v>144000</v>
      </c>
      <c r="I88" s="24">
        <v>106000</v>
      </c>
      <c r="J88" s="64">
        <v>43000</v>
      </c>
    </row>
    <row r="89" spans="1:11" s="3" customFormat="1" ht="30" x14ac:dyDescent="0.25">
      <c r="A89" s="72" t="s">
        <v>59</v>
      </c>
      <c r="B89" s="100" t="s">
        <v>56</v>
      </c>
      <c r="C89" s="100"/>
      <c r="D89" s="72" t="s">
        <v>161</v>
      </c>
      <c r="E89" s="72" t="s">
        <v>162</v>
      </c>
      <c r="F89" s="72" t="s">
        <v>203</v>
      </c>
      <c r="G89" s="72" t="s">
        <v>204</v>
      </c>
      <c r="H89" s="24">
        <v>607000</v>
      </c>
      <c r="I89" s="24">
        <v>445000</v>
      </c>
      <c r="J89" s="64">
        <v>365194</v>
      </c>
    </row>
    <row r="90" spans="1:11" s="3" customFormat="1" ht="30" x14ac:dyDescent="0.25">
      <c r="A90" s="72" t="s">
        <v>59</v>
      </c>
      <c r="B90" s="100" t="s">
        <v>56</v>
      </c>
      <c r="C90" s="100"/>
      <c r="D90" s="72" t="s">
        <v>161</v>
      </c>
      <c r="E90" s="72" t="s">
        <v>162</v>
      </c>
      <c r="F90" s="72">
        <v>100130</v>
      </c>
      <c r="G90" s="72" t="s">
        <v>69</v>
      </c>
      <c r="H90" s="24">
        <v>1300000</v>
      </c>
      <c r="I90" s="24">
        <v>0</v>
      </c>
      <c r="J90" s="64">
        <v>0</v>
      </c>
    </row>
    <row r="91" spans="1:11" s="3" customFormat="1" ht="30" x14ac:dyDescent="0.25">
      <c r="A91" s="72" t="s">
        <v>59</v>
      </c>
      <c r="B91" s="100" t="s">
        <v>56</v>
      </c>
      <c r="C91" s="100"/>
      <c r="D91" s="72" t="s">
        <v>161</v>
      </c>
      <c r="E91" s="72" t="s">
        <v>162</v>
      </c>
      <c r="F91" s="72">
        <v>100204</v>
      </c>
      <c r="G91" s="72" t="s">
        <v>298</v>
      </c>
      <c r="H91" s="24">
        <v>24000</v>
      </c>
      <c r="I91" s="24">
        <v>18000</v>
      </c>
      <c r="J91" s="64">
        <v>8000</v>
      </c>
    </row>
    <row r="92" spans="1:11" s="3" customFormat="1" ht="30" x14ac:dyDescent="0.25">
      <c r="A92" s="72" t="s">
        <v>59</v>
      </c>
      <c r="B92" s="100" t="s">
        <v>56</v>
      </c>
      <c r="C92" s="100"/>
      <c r="D92" s="72" t="s">
        <v>161</v>
      </c>
      <c r="E92" s="72" t="s">
        <v>162</v>
      </c>
      <c r="F92" s="72">
        <v>100206</v>
      </c>
      <c r="G92" s="72" t="s">
        <v>248</v>
      </c>
      <c r="H92" s="24">
        <v>234000</v>
      </c>
      <c r="I92" s="24">
        <v>234000</v>
      </c>
      <c r="J92" s="64">
        <v>212600</v>
      </c>
    </row>
    <row r="93" spans="1:11" s="3" customFormat="1" ht="30" x14ac:dyDescent="0.25">
      <c r="A93" s="72" t="s">
        <v>59</v>
      </c>
      <c r="B93" s="100" t="s">
        <v>56</v>
      </c>
      <c r="C93" s="100"/>
      <c r="D93" s="72" t="s">
        <v>161</v>
      </c>
      <c r="E93" s="72" t="s">
        <v>162</v>
      </c>
      <c r="F93" s="72" t="s">
        <v>74</v>
      </c>
      <c r="G93" s="72" t="s">
        <v>75</v>
      </c>
      <c r="H93" s="24">
        <v>437000</v>
      </c>
      <c r="I93" s="24">
        <v>249000</v>
      </c>
      <c r="J93" s="64">
        <v>223017</v>
      </c>
    </row>
    <row r="94" spans="1:11" s="3" customFormat="1" ht="30" x14ac:dyDescent="0.25">
      <c r="A94" s="72" t="s">
        <v>59</v>
      </c>
      <c r="B94" s="100" t="s">
        <v>56</v>
      </c>
      <c r="C94" s="100"/>
      <c r="D94" s="72" t="s">
        <v>161</v>
      </c>
      <c r="E94" s="72" t="s">
        <v>162</v>
      </c>
      <c r="F94" s="72">
        <v>100308</v>
      </c>
      <c r="G94" s="72" t="s">
        <v>287</v>
      </c>
      <c r="H94" s="24">
        <v>563000</v>
      </c>
      <c r="I94" s="24">
        <v>225000</v>
      </c>
      <c r="J94" s="64">
        <v>184794</v>
      </c>
    </row>
    <row r="95" spans="1:11" s="3" customFormat="1" ht="30" x14ac:dyDescent="0.25">
      <c r="A95" s="72" t="s">
        <v>59</v>
      </c>
      <c r="B95" s="100" t="s">
        <v>56</v>
      </c>
      <c r="C95" s="100"/>
      <c r="D95" s="72" t="s">
        <v>161</v>
      </c>
      <c r="E95" s="72" t="s">
        <v>162</v>
      </c>
      <c r="F95" s="72">
        <v>200101</v>
      </c>
      <c r="G95" s="72" t="s">
        <v>77</v>
      </c>
      <c r="H95" s="24">
        <v>9000</v>
      </c>
      <c r="I95" s="24">
        <v>8000</v>
      </c>
      <c r="J95" s="64">
        <v>6122.31</v>
      </c>
    </row>
    <row r="96" spans="1:11" s="3" customFormat="1" ht="30" x14ac:dyDescent="0.25">
      <c r="A96" s="72" t="s">
        <v>59</v>
      </c>
      <c r="B96" s="100" t="s">
        <v>56</v>
      </c>
      <c r="C96" s="100"/>
      <c r="D96" s="72" t="s">
        <v>161</v>
      </c>
      <c r="E96" s="72" t="s">
        <v>162</v>
      </c>
      <c r="F96" s="72">
        <v>200102</v>
      </c>
      <c r="G96" s="72" t="s">
        <v>152</v>
      </c>
      <c r="H96" s="24">
        <v>13000</v>
      </c>
      <c r="I96" s="24">
        <v>12000</v>
      </c>
      <c r="J96" s="64">
        <v>5773.9</v>
      </c>
    </row>
    <row r="97" spans="1:10" s="3" customFormat="1" ht="26.25" customHeight="1" x14ac:dyDescent="0.25">
      <c r="A97" s="72" t="s">
        <v>59</v>
      </c>
      <c r="B97" s="100" t="s">
        <v>56</v>
      </c>
      <c r="C97" s="100"/>
      <c r="D97" s="72" t="s">
        <v>161</v>
      </c>
      <c r="E97" s="72" t="s">
        <v>162</v>
      </c>
      <c r="F97" s="72" t="s">
        <v>78</v>
      </c>
      <c r="G97" s="72" t="s">
        <v>79</v>
      </c>
      <c r="H97" s="24">
        <v>241000</v>
      </c>
      <c r="I97" s="24">
        <v>201000</v>
      </c>
      <c r="J97" s="64">
        <v>53238.98</v>
      </c>
    </row>
    <row r="98" spans="1:10" s="3" customFormat="1" ht="30" x14ac:dyDescent="0.25">
      <c r="A98" s="72" t="s">
        <v>59</v>
      </c>
      <c r="B98" s="100" t="s">
        <v>56</v>
      </c>
      <c r="C98" s="100"/>
      <c r="D98" s="72" t="s">
        <v>161</v>
      </c>
      <c r="E98" s="72" t="s">
        <v>162</v>
      </c>
      <c r="F98" s="72" t="s">
        <v>80</v>
      </c>
      <c r="G98" s="72" t="s">
        <v>81</v>
      </c>
      <c r="H98" s="24">
        <v>32000</v>
      </c>
      <c r="I98" s="24">
        <v>25500</v>
      </c>
      <c r="J98" s="64">
        <v>21298.68</v>
      </c>
    </row>
    <row r="99" spans="1:10" s="3" customFormat="1" ht="30" x14ac:dyDescent="0.25">
      <c r="A99" s="72" t="s">
        <v>59</v>
      </c>
      <c r="B99" s="100" t="s">
        <v>56</v>
      </c>
      <c r="C99" s="100"/>
      <c r="D99" s="72" t="s">
        <v>161</v>
      </c>
      <c r="E99" s="72" t="s">
        <v>162</v>
      </c>
      <c r="F99" s="72">
        <v>200105</v>
      </c>
      <c r="G99" s="72" t="s">
        <v>208</v>
      </c>
      <c r="H99" s="24">
        <v>10000</v>
      </c>
      <c r="I99" s="24">
        <v>10000</v>
      </c>
      <c r="J99" s="64">
        <v>10000</v>
      </c>
    </row>
    <row r="100" spans="1:10" s="3" customFormat="1" ht="30" x14ac:dyDescent="0.25">
      <c r="A100" s="72" t="s">
        <v>59</v>
      </c>
      <c r="B100" s="100" t="s">
        <v>56</v>
      </c>
      <c r="C100" s="100"/>
      <c r="D100" s="72" t="s">
        <v>161</v>
      </c>
      <c r="E100" s="72" t="s">
        <v>162</v>
      </c>
      <c r="F100" s="72">
        <v>200106</v>
      </c>
      <c r="G100" s="72" t="s">
        <v>83</v>
      </c>
      <c r="H100" s="24">
        <v>7000</v>
      </c>
      <c r="I100" s="24">
        <v>7000</v>
      </c>
      <c r="J100" s="64">
        <v>5395.84</v>
      </c>
    </row>
    <row r="101" spans="1:10" s="3" customFormat="1" ht="30" x14ac:dyDescent="0.25">
      <c r="A101" s="72" t="s">
        <v>59</v>
      </c>
      <c r="B101" s="100" t="s">
        <v>56</v>
      </c>
      <c r="C101" s="100"/>
      <c r="D101" s="72" t="s">
        <v>161</v>
      </c>
      <c r="E101" s="72" t="s">
        <v>162</v>
      </c>
      <c r="F101" s="72">
        <v>200107</v>
      </c>
      <c r="G101" s="72" t="s">
        <v>85</v>
      </c>
      <c r="H101" s="24">
        <v>34000</v>
      </c>
      <c r="I101" s="24">
        <v>34000</v>
      </c>
      <c r="J101" s="64">
        <v>20240</v>
      </c>
    </row>
    <row r="102" spans="1:10" s="3" customFormat="1" ht="30" x14ac:dyDescent="0.25">
      <c r="A102" s="72" t="s">
        <v>59</v>
      </c>
      <c r="B102" s="100" t="s">
        <v>56</v>
      </c>
      <c r="C102" s="100"/>
      <c r="D102" s="72" t="s">
        <v>161</v>
      </c>
      <c r="E102" s="72" t="s">
        <v>162</v>
      </c>
      <c r="F102" s="72" t="s">
        <v>86</v>
      </c>
      <c r="G102" s="72" t="s">
        <v>87</v>
      </c>
      <c r="H102" s="24">
        <v>35000</v>
      </c>
      <c r="I102" s="24">
        <v>26800</v>
      </c>
      <c r="J102" s="64">
        <v>23983.72</v>
      </c>
    </row>
    <row r="103" spans="1:10" s="3" customFormat="1" ht="30" x14ac:dyDescent="0.25">
      <c r="A103" s="72" t="s">
        <v>59</v>
      </c>
      <c r="B103" s="100" t="s">
        <v>56</v>
      </c>
      <c r="C103" s="100"/>
      <c r="D103" s="72" t="s">
        <v>161</v>
      </c>
      <c r="E103" s="72" t="s">
        <v>162</v>
      </c>
      <c r="F103" s="72" t="s">
        <v>90</v>
      </c>
      <c r="G103" s="72" t="s">
        <v>91</v>
      </c>
      <c r="H103" s="24">
        <v>607000</v>
      </c>
      <c r="I103" s="24">
        <v>480000</v>
      </c>
      <c r="J103" s="64">
        <v>365313.29</v>
      </c>
    </row>
    <row r="104" spans="1:10" s="3" customFormat="1" ht="30" x14ac:dyDescent="0.25">
      <c r="A104" s="72" t="s">
        <v>59</v>
      </c>
      <c r="B104" s="100" t="s">
        <v>56</v>
      </c>
      <c r="C104" s="100"/>
      <c r="D104" s="72" t="s">
        <v>161</v>
      </c>
      <c r="E104" s="72" t="s">
        <v>162</v>
      </c>
      <c r="F104" s="72" t="s">
        <v>139</v>
      </c>
      <c r="G104" s="72" t="s">
        <v>140</v>
      </c>
      <c r="H104" s="24">
        <v>25000</v>
      </c>
      <c r="I104" s="24">
        <v>23000</v>
      </c>
      <c r="J104" s="64">
        <v>13995.93</v>
      </c>
    </row>
    <row r="105" spans="1:10" s="3" customFormat="1" ht="30" x14ac:dyDescent="0.25">
      <c r="A105" s="72" t="s">
        <v>59</v>
      </c>
      <c r="B105" s="100" t="s">
        <v>56</v>
      </c>
      <c r="C105" s="100"/>
      <c r="D105" s="72" t="s">
        <v>161</v>
      </c>
      <c r="E105" s="72" t="s">
        <v>162</v>
      </c>
      <c r="F105" s="72" t="s">
        <v>92</v>
      </c>
      <c r="G105" s="72" t="s">
        <v>93</v>
      </c>
      <c r="H105" s="24">
        <v>166000</v>
      </c>
      <c r="I105" s="24">
        <v>156000</v>
      </c>
      <c r="J105" s="64">
        <v>106767.87</v>
      </c>
    </row>
    <row r="106" spans="1:10" s="3" customFormat="1" ht="30" x14ac:dyDescent="0.25">
      <c r="A106" s="72" t="s">
        <v>59</v>
      </c>
      <c r="B106" s="100" t="s">
        <v>56</v>
      </c>
      <c r="C106" s="100"/>
      <c r="D106" s="72" t="s">
        <v>161</v>
      </c>
      <c r="E106" s="72" t="s">
        <v>162</v>
      </c>
      <c r="F106" s="72" t="s">
        <v>94</v>
      </c>
      <c r="G106" s="72" t="s">
        <v>95</v>
      </c>
      <c r="H106" s="24">
        <v>151000</v>
      </c>
      <c r="I106" s="24">
        <v>132000</v>
      </c>
      <c r="J106" s="64">
        <v>51794</v>
      </c>
    </row>
    <row r="107" spans="1:10" s="3" customFormat="1" ht="30" x14ac:dyDescent="0.25">
      <c r="A107" s="72" t="s">
        <v>59</v>
      </c>
      <c r="B107" s="100" t="s">
        <v>56</v>
      </c>
      <c r="C107" s="100"/>
      <c r="D107" s="72" t="s">
        <v>161</v>
      </c>
      <c r="E107" s="72" t="s">
        <v>162</v>
      </c>
      <c r="F107" s="72" t="s">
        <v>227</v>
      </c>
      <c r="G107" s="72" t="s">
        <v>228</v>
      </c>
      <c r="H107" s="24">
        <v>253900</v>
      </c>
      <c r="I107" s="24">
        <v>253900</v>
      </c>
      <c r="J107" s="64">
        <v>0</v>
      </c>
    </row>
    <row r="108" spans="1:10" s="3" customFormat="1" ht="30" x14ac:dyDescent="0.25">
      <c r="A108" s="72" t="s">
        <v>59</v>
      </c>
      <c r="B108" s="100" t="s">
        <v>56</v>
      </c>
      <c r="C108" s="100"/>
      <c r="D108" s="72" t="s">
        <v>161</v>
      </c>
      <c r="E108" s="72" t="s">
        <v>162</v>
      </c>
      <c r="F108" s="72">
        <v>201300</v>
      </c>
      <c r="G108" s="72" t="s">
        <v>184</v>
      </c>
      <c r="H108" s="24">
        <v>33000</v>
      </c>
      <c r="I108" s="24">
        <v>33000</v>
      </c>
      <c r="J108" s="64">
        <v>9558.6</v>
      </c>
    </row>
    <row r="109" spans="1:10" s="3" customFormat="1" ht="30" x14ac:dyDescent="0.25">
      <c r="A109" s="72" t="s">
        <v>59</v>
      </c>
      <c r="B109" s="100" t="s">
        <v>56</v>
      </c>
      <c r="C109" s="100"/>
      <c r="D109" s="72" t="s">
        <v>161</v>
      </c>
      <c r="E109" s="72" t="s">
        <v>162</v>
      </c>
      <c r="F109" s="72">
        <v>201400</v>
      </c>
      <c r="G109" s="72" t="s">
        <v>156</v>
      </c>
      <c r="H109" s="24">
        <v>30000</v>
      </c>
      <c r="I109" s="24">
        <v>30000</v>
      </c>
      <c r="J109" s="64">
        <v>16432.849999999999</v>
      </c>
    </row>
    <row r="110" spans="1:10" s="3" customFormat="1" ht="27" customHeight="1" x14ac:dyDescent="0.25">
      <c r="A110" s="72" t="s">
        <v>59</v>
      </c>
      <c r="B110" s="100" t="s">
        <v>56</v>
      </c>
      <c r="C110" s="100"/>
      <c r="D110" s="72" t="s">
        <v>161</v>
      </c>
      <c r="E110" s="72" t="s">
        <v>162</v>
      </c>
      <c r="F110" s="72">
        <v>203001</v>
      </c>
      <c r="G110" s="72" t="s">
        <v>220</v>
      </c>
      <c r="H110" s="24">
        <v>42000</v>
      </c>
      <c r="I110" s="24">
        <v>42000</v>
      </c>
      <c r="J110" s="64">
        <v>11949.25</v>
      </c>
    </row>
    <row r="111" spans="1:10" s="3" customFormat="1" ht="27" customHeight="1" x14ac:dyDescent="0.25">
      <c r="A111" s="72" t="s">
        <v>59</v>
      </c>
      <c r="B111" s="100" t="s">
        <v>56</v>
      </c>
      <c r="C111" s="100"/>
      <c r="D111" s="72" t="s">
        <v>161</v>
      </c>
      <c r="E111" s="72" t="s">
        <v>162</v>
      </c>
      <c r="F111" s="72">
        <v>203004</v>
      </c>
      <c r="G111" s="72" t="s">
        <v>158</v>
      </c>
      <c r="H111" s="24">
        <v>65000</v>
      </c>
      <c r="I111" s="24">
        <v>53000</v>
      </c>
      <c r="J111" s="64">
        <v>48343.29</v>
      </c>
    </row>
    <row r="112" spans="1:10" s="3" customFormat="1" ht="30" x14ac:dyDescent="0.25">
      <c r="A112" s="72" t="s">
        <v>59</v>
      </c>
      <c r="B112" s="100" t="s">
        <v>56</v>
      </c>
      <c r="C112" s="100"/>
      <c r="D112" s="72" t="s">
        <v>161</v>
      </c>
      <c r="E112" s="72" t="s">
        <v>162</v>
      </c>
      <c r="F112" s="72" t="s">
        <v>104</v>
      </c>
      <c r="G112" s="72" t="s">
        <v>105</v>
      </c>
      <c r="H112" s="24">
        <v>1206000</v>
      </c>
      <c r="I112" s="24">
        <v>1063000</v>
      </c>
      <c r="J112" s="64">
        <v>860376.23</v>
      </c>
    </row>
    <row r="113" spans="1:11" s="3" customFormat="1" ht="30" x14ac:dyDescent="0.25">
      <c r="A113" s="72" t="s">
        <v>59</v>
      </c>
      <c r="B113" s="100" t="s">
        <v>56</v>
      </c>
      <c r="C113" s="100"/>
      <c r="D113" s="72" t="s">
        <v>161</v>
      </c>
      <c r="E113" s="72" t="s">
        <v>162</v>
      </c>
      <c r="F113" s="72" t="s">
        <v>108</v>
      </c>
      <c r="G113" s="72" t="s">
        <v>109</v>
      </c>
      <c r="H113" s="24">
        <v>167000</v>
      </c>
      <c r="I113" s="24">
        <v>132000</v>
      </c>
      <c r="J113" s="64">
        <v>56046</v>
      </c>
    </row>
    <row r="114" spans="1:11" s="3" customFormat="1" ht="60" x14ac:dyDescent="0.25">
      <c r="A114" s="72" t="s">
        <v>59</v>
      </c>
      <c r="B114" s="100" t="s">
        <v>56</v>
      </c>
      <c r="C114" s="100"/>
      <c r="D114" s="72" t="s">
        <v>161</v>
      </c>
      <c r="E114" s="72" t="s">
        <v>162</v>
      </c>
      <c r="F114" s="72" t="s">
        <v>110</v>
      </c>
      <c r="G114" s="72" t="s">
        <v>111</v>
      </c>
      <c r="H114" s="24">
        <v>-21000</v>
      </c>
      <c r="I114" s="24">
        <v>-21000</v>
      </c>
      <c r="J114" s="64">
        <v>-37806</v>
      </c>
      <c r="K114" s="57"/>
    </row>
    <row r="115" spans="1:11" s="3" customFormat="1" ht="30" x14ac:dyDescent="0.25">
      <c r="A115" s="72" t="s">
        <v>59</v>
      </c>
      <c r="B115" s="100" t="s">
        <v>56</v>
      </c>
      <c r="C115" s="100"/>
      <c r="D115" s="72" t="s">
        <v>163</v>
      </c>
      <c r="E115" s="72" t="s">
        <v>164</v>
      </c>
      <c r="F115" s="72" t="s">
        <v>62</v>
      </c>
      <c r="G115" s="72" t="s">
        <v>63</v>
      </c>
      <c r="H115" s="24">
        <v>1230400</v>
      </c>
      <c r="I115" s="24">
        <v>960400</v>
      </c>
      <c r="J115" s="64">
        <v>966992</v>
      </c>
    </row>
    <row r="116" spans="1:11" s="3" customFormat="1" ht="30" x14ac:dyDescent="0.25">
      <c r="A116" s="72" t="s">
        <v>59</v>
      </c>
      <c r="B116" s="100" t="s">
        <v>56</v>
      </c>
      <c r="C116" s="100"/>
      <c r="D116" s="72" t="s">
        <v>163</v>
      </c>
      <c r="E116" s="72" t="s">
        <v>164</v>
      </c>
      <c r="F116" s="72">
        <v>100117</v>
      </c>
      <c r="G116" s="72" t="s">
        <v>241</v>
      </c>
      <c r="H116" s="24">
        <v>81000</v>
      </c>
      <c r="I116" s="24">
        <v>61000</v>
      </c>
      <c r="J116" s="64">
        <v>60794</v>
      </c>
    </row>
    <row r="117" spans="1:11" s="3" customFormat="1" ht="30" x14ac:dyDescent="0.25">
      <c r="A117" s="72" t="s">
        <v>59</v>
      </c>
      <c r="B117" s="100" t="s">
        <v>56</v>
      </c>
      <c r="C117" s="100"/>
      <c r="D117" s="72" t="s">
        <v>163</v>
      </c>
      <c r="E117" s="72" t="s">
        <v>164</v>
      </c>
      <c r="F117" s="72">
        <v>100206</v>
      </c>
      <c r="G117" s="72" t="s">
        <v>248</v>
      </c>
      <c r="H117" s="24">
        <v>33600</v>
      </c>
      <c r="I117" s="24">
        <v>33600</v>
      </c>
      <c r="J117" s="64">
        <v>32000</v>
      </c>
    </row>
    <row r="118" spans="1:11" s="3" customFormat="1" ht="30" x14ac:dyDescent="0.25">
      <c r="A118" s="72" t="s">
        <v>59</v>
      </c>
      <c r="B118" s="100" t="s">
        <v>56</v>
      </c>
      <c r="C118" s="100"/>
      <c r="D118" s="72" t="s">
        <v>163</v>
      </c>
      <c r="E118" s="72" t="s">
        <v>164</v>
      </c>
      <c r="F118" s="72" t="s">
        <v>74</v>
      </c>
      <c r="G118" s="72" t="s">
        <v>75</v>
      </c>
      <c r="H118" s="24">
        <v>29000</v>
      </c>
      <c r="I118" s="24">
        <v>22000</v>
      </c>
      <c r="J118" s="64">
        <v>17170</v>
      </c>
    </row>
    <row r="119" spans="1:11" s="3" customFormat="1" ht="30" x14ac:dyDescent="0.25">
      <c r="A119" s="72" t="s">
        <v>59</v>
      </c>
      <c r="B119" s="100" t="s">
        <v>56</v>
      </c>
      <c r="C119" s="100"/>
      <c r="D119" s="72" t="s">
        <v>163</v>
      </c>
      <c r="E119" s="72" t="s">
        <v>164</v>
      </c>
      <c r="F119" s="72">
        <v>200101</v>
      </c>
      <c r="G119" s="72" t="s">
        <v>77</v>
      </c>
      <c r="H119" s="24">
        <v>2000</v>
      </c>
      <c r="I119" s="24">
        <v>2000</v>
      </c>
      <c r="J119" s="64">
        <v>997.11</v>
      </c>
    </row>
    <row r="120" spans="1:11" s="3" customFormat="1" ht="30" x14ac:dyDescent="0.25">
      <c r="A120" s="72" t="s">
        <v>59</v>
      </c>
      <c r="B120" s="100" t="s">
        <v>56</v>
      </c>
      <c r="C120" s="100"/>
      <c r="D120" s="72" t="s">
        <v>163</v>
      </c>
      <c r="E120" s="72" t="s">
        <v>164</v>
      </c>
      <c r="F120" s="72">
        <v>200102</v>
      </c>
      <c r="G120" s="72" t="s">
        <v>152</v>
      </c>
      <c r="H120" s="24">
        <v>2000</v>
      </c>
      <c r="I120" s="24">
        <v>2000</v>
      </c>
      <c r="J120" s="64">
        <v>0</v>
      </c>
    </row>
    <row r="121" spans="1:11" s="3" customFormat="1" ht="30" x14ac:dyDescent="0.25">
      <c r="A121" s="72" t="s">
        <v>59</v>
      </c>
      <c r="B121" s="100" t="s">
        <v>56</v>
      </c>
      <c r="C121" s="100"/>
      <c r="D121" s="72" t="s">
        <v>163</v>
      </c>
      <c r="E121" s="72" t="s">
        <v>164</v>
      </c>
      <c r="F121" s="72" t="s">
        <v>78</v>
      </c>
      <c r="G121" s="72" t="s">
        <v>79</v>
      </c>
      <c r="H121" s="24">
        <v>26000</v>
      </c>
      <c r="I121" s="24">
        <v>22000</v>
      </c>
      <c r="J121" s="64">
        <v>16941.830000000002</v>
      </c>
    </row>
    <row r="122" spans="1:11" s="3" customFormat="1" ht="30" x14ac:dyDescent="0.25">
      <c r="A122" s="72" t="s">
        <v>59</v>
      </c>
      <c r="B122" s="100" t="s">
        <v>56</v>
      </c>
      <c r="C122" s="100"/>
      <c r="D122" s="72" t="s">
        <v>163</v>
      </c>
      <c r="E122" s="72" t="s">
        <v>164</v>
      </c>
      <c r="F122" s="72">
        <v>200104</v>
      </c>
      <c r="G122" s="72" t="s">
        <v>81</v>
      </c>
      <c r="H122" s="24">
        <v>2000</v>
      </c>
      <c r="I122" s="24">
        <v>1500</v>
      </c>
      <c r="J122" s="64">
        <v>1484.18</v>
      </c>
    </row>
    <row r="123" spans="1:11" s="3" customFormat="1" ht="30" x14ac:dyDescent="0.25">
      <c r="A123" s="72" t="s">
        <v>59</v>
      </c>
      <c r="B123" s="100" t="s">
        <v>56</v>
      </c>
      <c r="C123" s="100"/>
      <c r="D123" s="72" t="s">
        <v>163</v>
      </c>
      <c r="E123" s="72" t="s">
        <v>164</v>
      </c>
      <c r="F123" s="72" t="s">
        <v>86</v>
      </c>
      <c r="G123" s="72" t="s">
        <v>87</v>
      </c>
      <c r="H123" s="24">
        <v>12000</v>
      </c>
      <c r="I123" s="24">
        <v>9000</v>
      </c>
      <c r="J123" s="64">
        <v>11397.88</v>
      </c>
    </row>
    <row r="124" spans="1:11" s="3" customFormat="1" ht="30" x14ac:dyDescent="0.25">
      <c r="A124" s="72" t="s">
        <v>59</v>
      </c>
      <c r="B124" s="100" t="s">
        <v>56</v>
      </c>
      <c r="C124" s="100"/>
      <c r="D124" s="72" t="s">
        <v>163</v>
      </c>
      <c r="E124" s="72" t="s">
        <v>164</v>
      </c>
      <c r="F124" s="72" t="s">
        <v>90</v>
      </c>
      <c r="G124" s="72" t="s">
        <v>91</v>
      </c>
      <c r="H124" s="24">
        <v>26000</v>
      </c>
      <c r="I124" s="24">
        <v>22000</v>
      </c>
      <c r="J124" s="64">
        <v>14997.97</v>
      </c>
    </row>
    <row r="125" spans="1:11" s="3" customFormat="1" ht="30" x14ac:dyDescent="0.25">
      <c r="A125" s="72" t="s">
        <v>59</v>
      </c>
      <c r="B125" s="100" t="s">
        <v>56</v>
      </c>
      <c r="C125" s="100"/>
      <c r="D125" s="72" t="s">
        <v>163</v>
      </c>
      <c r="E125" s="72" t="s">
        <v>164</v>
      </c>
      <c r="F125" s="72">
        <v>200601</v>
      </c>
      <c r="G125" s="72" t="s">
        <v>95</v>
      </c>
      <c r="H125" s="24">
        <v>3000</v>
      </c>
      <c r="I125" s="24">
        <v>3000</v>
      </c>
      <c r="J125" s="64">
        <v>2995.93</v>
      </c>
    </row>
    <row r="126" spans="1:11" s="3" customFormat="1" ht="30" x14ac:dyDescent="0.25">
      <c r="A126" s="72" t="s">
        <v>59</v>
      </c>
      <c r="B126" s="100" t="s">
        <v>56</v>
      </c>
      <c r="C126" s="100"/>
      <c r="D126" s="72" t="s">
        <v>163</v>
      </c>
      <c r="E126" s="72" t="s">
        <v>164</v>
      </c>
      <c r="F126" s="72">
        <v>201300</v>
      </c>
      <c r="G126" s="72" t="s">
        <v>184</v>
      </c>
      <c r="H126" s="24">
        <v>0</v>
      </c>
      <c r="I126" s="24">
        <v>0</v>
      </c>
      <c r="J126" s="64">
        <v>0</v>
      </c>
    </row>
    <row r="127" spans="1:11" s="3" customFormat="1" ht="30" x14ac:dyDescent="0.25">
      <c r="A127" s="72" t="s">
        <v>59</v>
      </c>
      <c r="B127" s="100" t="s">
        <v>56</v>
      </c>
      <c r="C127" s="100"/>
      <c r="D127" s="72" t="s">
        <v>163</v>
      </c>
      <c r="E127" s="72" t="s">
        <v>164</v>
      </c>
      <c r="F127" s="72">
        <v>203030</v>
      </c>
      <c r="G127" s="72" t="s">
        <v>105</v>
      </c>
      <c r="H127" s="24">
        <v>5000</v>
      </c>
      <c r="I127" s="24">
        <v>5000</v>
      </c>
      <c r="J127" s="64">
        <v>5000</v>
      </c>
    </row>
    <row r="128" spans="1:11" s="3" customFormat="1" ht="30" x14ac:dyDescent="0.25">
      <c r="A128" s="72" t="s">
        <v>59</v>
      </c>
      <c r="B128" s="100" t="s">
        <v>56</v>
      </c>
      <c r="C128" s="100"/>
      <c r="D128" s="72" t="s">
        <v>229</v>
      </c>
      <c r="E128" s="72" t="s">
        <v>230</v>
      </c>
      <c r="F128" s="72" t="s">
        <v>62</v>
      </c>
      <c r="G128" s="72" t="s">
        <v>63</v>
      </c>
      <c r="H128" s="24">
        <v>439000</v>
      </c>
      <c r="I128" s="24">
        <v>343000</v>
      </c>
      <c r="J128" s="64">
        <v>340363</v>
      </c>
    </row>
    <row r="129" spans="1:10" s="3" customFormat="1" ht="30" x14ac:dyDescent="0.25">
      <c r="A129" s="72" t="s">
        <v>59</v>
      </c>
      <c r="B129" s="100" t="s">
        <v>56</v>
      </c>
      <c r="C129" s="100"/>
      <c r="D129" s="72" t="s">
        <v>229</v>
      </c>
      <c r="E129" s="72" t="s">
        <v>230</v>
      </c>
      <c r="F129" s="72">
        <v>100117</v>
      </c>
      <c r="G129" s="72" t="s">
        <v>241</v>
      </c>
      <c r="H129" s="24">
        <v>30000</v>
      </c>
      <c r="I129" s="24">
        <v>23000</v>
      </c>
      <c r="J129" s="64">
        <v>22228</v>
      </c>
    </row>
    <row r="130" spans="1:10" s="3" customFormat="1" ht="30" x14ac:dyDescent="0.25">
      <c r="A130" s="72" t="s">
        <v>59</v>
      </c>
      <c r="B130" s="100" t="s">
        <v>56</v>
      </c>
      <c r="C130" s="100"/>
      <c r="D130" s="72" t="s">
        <v>229</v>
      </c>
      <c r="E130" s="72" t="s">
        <v>230</v>
      </c>
      <c r="F130" s="72" t="s">
        <v>68</v>
      </c>
      <c r="G130" s="72" t="s">
        <v>69</v>
      </c>
      <c r="H130" s="24">
        <v>25000</v>
      </c>
      <c r="I130" s="24">
        <v>20000</v>
      </c>
      <c r="J130" s="64">
        <v>23957</v>
      </c>
    </row>
    <row r="131" spans="1:10" s="3" customFormat="1" ht="30" x14ac:dyDescent="0.25">
      <c r="A131" s="72" t="s">
        <v>59</v>
      </c>
      <c r="B131" s="100" t="s">
        <v>56</v>
      </c>
      <c r="C131" s="100"/>
      <c r="D131" s="72" t="s">
        <v>229</v>
      </c>
      <c r="E131" s="72" t="s">
        <v>230</v>
      </c>
      <c r="F131" s="72">
        <v>100206</v>
      </c>
      <c r="G131" s="72" t="s">
        <v>248</v>
      </c>
      <c r="H131" s="24">
        <v>6400</v>
      </c>
      <c r="I131" s="24">
        <v>6400</v>
      </c>
      <c r="J131" s="64">
        <v>6400</v>
      </c>
    </row>
    <row r="132" spans="1:10" s="3" customFormat="1" ht="30" x14ac:dyDescent="0.25">
      <c r="A132" s="72" t="s">
        <v>59</v>
      </c>
      <c r="B132" s="100" t="s">
        <v>56</v>
      </c>
      <c r="C132" s="100"/>
      <c r="D132" s="72" t="s">
        <v>229</v>
      </c>
      <c r="E132" s="72" t="s">
        <v>230</v>
      </c>
      <c r="F132" s="72" t="s">
        <v>74</v>
      </c>
      <c r="G132" s="72" t="s">
        <v>75</v>
      </c>
      <c r="H132" s="24">
        <v>10600</v>
      </c>
      <c r="I132" s="24">
        <v>8100</v>
      </c>
      <c r="J132" s="64">
        <v>7182</v>
      </c>
    </row>
    <row r="133" spans="1:10" s="3" customFormat="1" ht="30" x14ac:dyDescent="0.25">
      <c r="A133" s="72" t="s">
        <v>59</v>
      </c>
      <c r="B133" s="100" t="s">
        <v>56</v>
      </c>
      <c r="C133" s="100"/>
      <c r="D133" s="72" t="s">
        <v>229</v>
      </c>
      <c r="E133" s="72" t="s">
        <v>230</v>
      </c>
      <c r="F133" s="72">
        <v>200101</v>
      </c>
      <c r="G133" s="72" t="s">
        <v>77</v>
      </c>
      <c r="H133" s="24">
        <v>1000</v>
      </c>
      <c r="I133" s="24">
        <v>1000</v>
      </c>
      <c r="J133" s="64">
        <v>499.38</v>
      </c>
    </row>
    <row r="134" spans="1:10" s="3" customFormat="1" ht="30" x14ac:dyDescent="0.25">
      <c r="A134" s="72" t="s">
        <v>59</v>
      </c>
      <c r="B134" s="100" t="s">
        <v>56</v>
      </c>
      <c r="C134" s="100"/>
      <c r="D134" s="72" t="s">
        <v>229</v>
      </c>
      <c r="E134" s="72" t="s">
        <v>230</v>
      </c>
      <c r="F134" s="72">
        <v>200102</v>
      </c>
      <c r="G134" s="72" t="s">
        <v>152</v>
      </c>
      <c r="H134" s="24">
        <v>1000</v>
      </c>
      <c r="I134" s="24">
        <v>1000</v>
      </c>
      <c r="J134" s="64">
        <v>0</v>
      </c>
    </row>
    <row r="135" spans="1:10" s="3" customFormat="1" ht="30" x14ac:dyDescent="0.25">
      <c r="A135" s="72" t="s">
        <v>59</v>
      </c>
      <c r="B135" s="100" t="s">
        <v>56</v>
      </c>
      <c r="C135" s="100"/>
      <c r="D135" s="72" t="s">
        <v>229</v>
      </c>
      <c r="E135" s="72" t="s">
        <v>230</v>
      </c>
      <c r="F135" s="72" t="s">
        <v>86</v>
      </c>
      <c r="G135" s="72" t="s">
        <v>87</v>
      </c>
      <c r="H135" s="24">
        <v>10000</v>
      </c>
      <c r="I135" s="24">
        <v>8000</v>
      </c>
      <c r="J135" s="64">
        <v>6294.39</v>
      </c>
    </row>
    <row r="136" spans="1:10" s="3" customFormat="1" ht="30" x14ac:dyDescent="0.25">
      <c r="A136" s="72" t="s">
        <v>59</v>
      </c>
      <c r="B136" s="100" t="s">
        <v>56</v>
      </c>
      <c r="C136" s="100"/>
      <c r="D136" s="72" t="s">
        <v>229</v>
      </c>
      <c r="E136" s="72" t="s">
        <v>230</v>
      </c>
      <c r="F136" s="72">
        <v>200109</v>
      </c>
      <c r="G136" s="72" t="s">
        <v>89</v>
      </c>
      <c r="H136" s="24">
        <v>22000</v>
      </c>
      <c r="I136" s="24">
        <v>22000</v>
      </c>
      <c r="J136" s="64">
        <v>18637.21</v>
      </c>
    </row>
    <row r="137" spans="1:10" s="3" customFormat="1" ht="30" x14ac:dyDescent="0.25">
      <c r="A137" s="72" t="s">
        <v>59</v>
      </c>
      <c r="B137" s="100" t="s">
        <v>56</v>
      </c>
      <c r="C137" s="100"/>
      <c r="D137" s="72" t="s">
        <v>229</v>
      </c>
      <c r="E137" s="72" t="s">
        <v>230</v>
      </c>
      <c r="F137" s="72" t="s">
        <v>90</v>
      </c>
      <c r="G137" s="72" t="s">
        <v>91</v>
      </c>
      <c r="H137" s="24">
        <v>23000</v>
      </c>
      <c r="I137" s="24">
        <v>18000</v>
      </c>
      <c r="J137" s="64">
        <v>22999.360000000001</v>
      </c>
    </row>
    <row r="138" spans="1:10" s="3" customFormat="1" ht="30" x14ac:dyDescent="0.25">
      <c r="A138" s="72" t="s">
        <v>59</v>
      </c>
      <c r="B138" s="100" t="s">
        <v>56</v>
      </c>
      <c r="C138" s="100"/>
      <c r="D138" s="72" t="s">
        <v>229</v>
      </c>
      <c r="E138" s="72" t="s">
        <v>230</v>
      </c>
      <c r="F138" s="72">
        <v>200601</v>
      </c>
      <c r="G138" s="72" t="s">
        <v>95</v>
      </c>
      <c r="H138" s="24">
        <v>3000</v>
      </c>
      <c r="I138" s="24">
        <v>3000</v>
      </c>
      <c r="J138" s="64">
        <v>993.75</v>
      </c>
    </row>
    <row r="139" spans="1:10" s="3" customFormat="1" ht="30" x14ac:dyDescent="0.25">
      <c r="A139" s="72" t="s">
        <v>59</v>
      </c>
      <c r="B139" s="100" t="s">
        <v>56</v>
      </c>
      <c r="C139" s="100"/>
      <c r="D139" s="72" t="s">
        <v>229</v>
      </c>
      <c r="E139" s="72" t="s">
        <v>230</v>
      </c>
      <c r="F139" s="72" t="s">
        <v>153</v>
      </c>
      <c r="G139" s="72" t="s">
        <v>154</v>
      </c>
      <c r="H139" s="24">
        <v>2000</v>
      </c>
      <c r="I139" s="24">
        <v>2000</v>
      </c>
      <c r="J139" s="64">
        <v>1532</v>
      </c>
    </row>
    <row r="140" spans="1:10" s="3" customFormat="1" ht="30" x14ac:dyDescent="0.25">
      <c r="A140" s="72" t="s">
        <v>59</v>
      </c>
      <c r="B140" s="100" t="s">
        <v>56</v>
      </c>
      <c r="C140" s="100"/>
      <c r="D140" s="72" t="s">
        <v>229</v>
      </c>
      <c r="E140" s="72" t="s">
        <v>230</v>
      </c>
      <c r="F140" s="72">
        <v>201300</v>
      </c>
      <c r="G140" s="72" t="s">
        <v>184</v>
      </c>
      <c r="H140" s="24">
        <v>0</v>
      </c>
      <c r="I140" s="24">
        <v>0</v>
      </c>
      <c r="J140" s="64">
        <v>0</v>
      </c>
    </row>
    <row r="141" spans="1:10" s="3" customFormat="1" ht="30" x14ac:dyDescent="0.25">
      <c r="A141" s="72" t="s">
        <v>59</v>
      </c>
      <c r="B141" s="100" t="s">
        <v>56</v>
      </c>
      <c r="C141" s="100"/>
      <c r="D141" s="72" t="s">
        <v>167</v>
      </c>
      <c r="E141" s="72" t="s">
        <v>168</v>
      </c>
      <c r="F141" s="72" t="s">
        <v>62</v>
      </c>
      <c r="G141" s="72" t="s">
        <v>63</v>
      </c>
      <c r="H141" s="24">
        <v>794000</v>
      </c>
      <c r="I141" s="24">
        <v>614000</v>
      </c>
      <c r="J141" s="64">
        <v>585374</v>
      </c>
    </row>
    <row r="142" spans="1:10" s="3" customFormat="1" ht="30" x14ac:dyDescent="0.25">
      <c r="A142" s="72" t="s">
        <v>59</v>
      </c>
      <c r="B142" s="100" t="s">
        <v>56</v>
      </c>
      <c r="C142" s="100"/>
      <c r="D142" s="72" t="s">
        <v>167</v>
      </c>
      <c r="E142" s="72" t="s">
        <v>168</v>
      </c>
      <c r="F142" s="72">
        <v>100112</v>
      </c>
      <c r="G142" s="72" t="s">
        <v>65</v>
      </c>
      <c r="H142" s="24">
        <v>1000</v>
      </c>
      <c r="I142" s="24">
        <v>1000</v>
      </c>
      <c r="J142" s="64">
        <v>500</v>
      </c>
    </row>
    <row r="143" spans="1:10" s="3" customFormat="1" ht="30" x14ac:dyDescent="0.25">
      <c r="A143" s="72" t="s">
        <v>59</v>
      </c>
      <c r="B143" s="100" t="s">
        <v>56</v>
      </c>
      <c r="C143" s="100"/>
      <c r="D143" s="72" t="s">
        <v>167</v>
      </c>
      <c r="E143" s="72" t="s">
        <v>168</v>
      </c>
      <c r="F143" s="72">
        <v>100117</v>
      </c>
      <c r="G143" s="72" t="s">
        <v>241</v>
      </c>
      <c r="H143" s="24">
        <v>53000</v>
      </c>
      <c r="I143" s="24">
        <v>39600</v>
      </c>
      <c r="J143" s="64">
        <v>38444</v>
      </c>
    </row>
    <row r="144" spans="1:10" s="3" customFormat="1" ht="30" x14ac:dyDescent="0.25">
      <c r="A144" s="72" t="s">
        <v>59</v>
      </c>
      <c r="B144" s="100" t="s">
        <v>56</v>
      </c>
      <c r="C144" s="100"/>
      <c r="D144" s="72" t="s">
        <v>167</v>
      </c>
      <c r="E144" s="72" t="s">
        <v>168</v>
      </c>
      <c r="F144" s="72">
        <v>100206</v>
      </c>
      <c r="G144" s="72" t="s">
        <v>248</v>
      </c>
      <c r="H144" s="24">
        <v>20000</v>
      </c>
      <c r="I144" s="24">
        <v>20000</v>
      </c>
      <c r="J144" s="64">
        <v>19200</v>
      </c>
    </row>
    <row r="145" spans="1:10" s="3" customFormat="1" ht="30" x14ac:dyDescent="0.25">
      <c r="A145" s="72" t="s">
        <v>59</v>
      </c>
      <c r="B145" s="100" t="s">
        <v>56</v>
      </c>
      <c r="C145" s="100"/>
      <c r="D145" s="72" t="s">
        <v>167</v>
      </c>
      <c r="E145" s="72" t="s">
        <v>168</v>
      </c>
      <c r="F145" s="72" t="s">
        <v>74</v>
      </c>
      <c r="G145" s="72" t="s">
        <v>75</v>
      </c>
      <c r="H145" s="24">
        <v>20000</v>
      </c>
      <c r="I145" s="24">
        <v>16800</v>
      </c>
      <c r="J145" s="64">
        <v>14035</v>
      </c>
    </row>
    <row r="146" spans="1:10" s="3" customFormat="1" ht="30" x14ac:dyDescent="0.25">
      <c r="A146" s="72" t="s">
        <v>59</v>
      </c>
      <c r="B146" s="100" t="s">
        <v>56</v>
      </c>
      <c r="C146" s="100"/>
      <c r="D146" s="72" t="s">
        <v>167</v>
      </c>
      <c r="E146" s="72" t="s">
        <v>168</v>
      </c>
      <c r="F146" s="72">
        <v>200101</v>
      </c>
      <c r="G146" s="72" t="s">
        <v>77</v>
      </c>
      <c r="H146" s="24">
        <v>2000</v>
      </c>
      <c r="I146" s="24">
        <v>2000</v>
      </c>
      <c r="J146" s="64">
        <v>1999.31</v>
      </c>
    </row>
    <row r="147" spans="1:10" s="3" customFormat="1" ht="30" x14ac:dyDescent="0.25">
      <c r="A147" s="72" t="s">
        <v>59</v>
      </c>
      <c r="B147" s="100" t="s">
        <v>56</v>
      </c>
      <c r="C147" s="100"/>
      <c r="D147" s="72" t="s">
        <v>167</v>
      </c>
      <c r="E147" s="72" t="s">
        <v>168</v>
      </c>
      <c r="F147" s="72">
        <v>200102</v>
      </c>
      <c r="G147" s="72" t="s">
        <v>152</v>
      </c>
      <c r="H147" s="24">
        <v>1500</v>
      </c>
      <c r="I147" s="24">
        <v>1500</v>
      </c>
      <c r="J147" s="64">
        <v>1499.74</v>
      </c>
    </row>
    <row r="148" spans="1:10" s="3" customFormat="1" ht="30" x14ac:dyDescent="0.25">
      <c r="A148" s="72" t="s">
        <v>59</v>
      </c>
      <c r="B148" s="100" t="s">
        <v>56</v>
      </c>
      <c r="C148" s="100"/>
      <c r="D148" s="72" t="s">
        <v>167</v>
      </c>
      <c r="E148" s="72" t="s">
        <v>168</v>
      </c>
      <c r="F148" s="72">
        <v>200103</v>
      </c>
      <c r="G148" s="72" t="s">
        <v>79</v>
      </c>
      <c r="H148" s="24">
        <v>2000</v>
      </c>
      <c r="I148" s="24">
        <v>2000</v>
      </c>
      <c r="J148" s="64">
        <v>2000</v>
      </c>
    </row>
    <row r="149" spans="1:10" s="3" customFormat="1" ht="30" x14ac:dyDescent="0.25">
      <c r="A149" s="72" t="s">
        <v>59</v>
      </c>
      <c r="B149" s="100" t="s">
        <v>56</v>
      </c>
      <c r="C149" s="100"/>
      <c r="D149" s="72" t="s">
        <v>167</v>
      </c>
      <c r="E149" s="72" t="s">
        <v>168</v>
      </c>
      <c r="F149" s="72">
        <v>200104</v>
      </c>
      <c r="G149" s="72" t="s">
        <v>81</v>
      </c>
      <c r="H149" s="24">
        <v>1000</v>
      </c>
      <c r="I149" s="24">
        <v>1000</v>
      </c>
      <c r="J149" s="64">
        <v>1000</v>
      </c>
    </row>
    <row r="150" spans="1:10" s="3" customFormat="1" ht="30" x14ac:dyDescent="0.25">
      <c r="A150" s="72" t="s">
        <v>59</v>
      </c>
      <c r="B150" s="100" t="s">
        <v>56</v>
      </c>
      <c r="C150" s="100"/>
      <c r="D150" s="72" t="s">
        <v>167</v>
      </c>
      <c r="E150" s="72" t="s">
        <v>168</v>
      </c>
      <c r="F150" s="72" t="s">
        <v>207</v>
      </c>
      <c r="G150" s="72" t="s">
        <v>208</v>
      </c>
      <c r="H150" s="24">
        <v>9500</v>
      </c>
      <c r="I150" s="24">
        <v>9500</v>
      </c>
      <c r="J150" s="64">
        <v>6781.27</v>
      </c>
    </row>
    <row r="151" spans="1:10" s="3" customFormat="1" ht="30" x14ac:dyDescent="0.25">
      <c r="A151" s="72" t="s">
        <v>59</v>
      </c>
      <c r="B151" s="100" t="s">
        <v>56</v>
      </c>
      <c r="C151" s="100"/>
      <c r="D151" s="72" t="s">
        <v>167</v>
      </c>
      <c r="E151" s="72" t="s">
        <v>168</v>
      </c>
      <c r="F151" s="72">
        <v>200106</v>
      </c>
      <c r="G151" s="72" t="s">
        <v>83</v>
      </c>
      <c r="H151" s="24">
        <v>3000</v>
      </c>
      <c r="I151" s="24">
        <v>3000</v>
      </c>
      <c r="J151" s="64">
        <v>2526.9299999999998</v>
      </c>
    </row>
    <row r="152" spans="1:10" s="3" customFormat="1" ht="30" x14ac:dyDescent="0.25">
      <c r="A152" s="72" t="s">
        <v>59</v>
      </c>
      <c r="B152" s="100" t="s">
        <v>56</v>
      </c>
      <c r="C152" s="100"/>
      <c r="D152" s="72" t="s">
        <v>167</v>
      </c>
      <c r="E152" s="72" t="s">
        <v>168</v>
      </c>
      <c r="F152" s="72" t="s">
        <v>86</v>
      </c>
      <c r="G152" s="72" t="s">
        <v>87</v>
      </c>
      <c r="H152" s="24">
        <v>6000</v>
      </c>
      <c r="I152" s="24">
        <v>4800</v>
      </c>
      <c r="J152" s="64">
        <v>2908.71</v>
      </c>
    </row>
    <row r="153" spans="1:10" s="3" customFormat="1" ht="30" x14ac:dyDescent="0.25">
      <c r="A153" s="72" t="s">
        <v>59</v>
      </c>
      <c r="B153" s="100" t="s">
        <v>56</v>
      </c>
      <c r="C153" s="100"/>
      <c r="D153" s="72" t="s">
        <v>167</v>
      </c>
      <c r="E153" s="72" t="s">
        <v>168</v>
      </c>
      <c r="F153" s="72" t="s">
        <v>88</v>
      </c>
      <c r="G153" s="72" t="s">
        <v>89</v>
      </c>
      <c r="H153" s="24">
        <v>35000</v>
      </c>
      <c r="I153" s="24">
        <v>35000</v>
      </c>
      <c r="J153" s="64">
        <v>34900</v>
      </c>
    </row>
    <row r="154" spans="1:10" s="3" customFormat="1" ht="30" x14ac:dyDescent="0.25">
      <c r="A154" s="72" t="s">
        <v>59</v>
      </c>
      <c r="B154" s="100" t="s">
        <v>56</v>
      </c>
      <c r="C154" s="100"/>
      <c r="D154" s="72" t="s">
        <v>167</v>
      </c>
      <c r="E154" s="72" t="s">
        <v>168</v>
      </c>
      <c r="F154" s="72" t="s">
        <v>90</v>
      </c>
      <c r="G154" s="72" t="s">
        <v>91</v>
      </c>
      <c r="H154" s="24">
        <v>24000</v>
      </c>
      <c r="I154" s="24">
        <v>21400</v>
      </c>
      <c r="J154" s="64">
        <v>13176.96</v>
      </c>
    </row>
    <row r="155" spans="1:10" s="3" customFormat="1" ht="30" x14ac:dyDescent="0.25">
      <c r="A155" s="72" t="s">
        <v>59</v>
      </c>
      <c r="B155" s="100" t="s">
        <v>56</v>
      </c>
      <c r="C155" s="100"/>
      <c r="D155" s="72" t="s">
        <v>167</v>
      </c>
      <c r="E155" s="72" t="s">
        <v>168</v>
      </c>
      <c r="F155" s="72">
        <v>200530</v>
      </c>
      <c r="G155" s="72" t="s">
        <v>93</v>
      </c>
      <c r="H155" s="24">
        <v>5500</v>
      </c>
      <c r="I155" s="24">
        <v>5500</v>
      </c>
      <c r="J155" s="64">
        <v>4873.16</v>
      </c>
    </row>
    <row r="156" spans="1:10" s="3" customFormat="1" ht="30" x14ac:dyDescent="0.25">
      <c r="A156" s="72" t="s">
        <v>59</v>
      </c>
      <c r="B156" s="100" t="s">
        <v>56</v>
      </c>
      <c r="C156" s="100"/>
      <c r="D156" s="72" t="s">
        <v>167</v>
      </c>
      <c r="E156" s="72" t="s">
        <v>168</v>
      </c>
      <c r="F156" s="72">
        <v>200601</v>
      </c>
      <c r="G156" s="72" t="s">
        <v>95</v>
      </c>
      <c r="H156" s="24">
        <v>500</v>
      </c>
      <c r="I156" s="24">
        <v>500</v>
      </c>
      <c r="J156" s="64">
        <v>0</v>
      </c>
    </row>
    <row r="157" spans="1:10" s="3" customFormat="1" ht="30" x14ac:dyDescent="0.25">
      <c r="A157" s="72" t="s">
        <v>59</v>
      </c>
      <c r="B157" s="100" t="s">
        <v>56</v>
      </c>
      <c r="C157" s="100"/>
      <c r="D157" s="72" t="s">
        <v>167</v>
      </c>
      <c r="E157" s="72" t="s">
        <v>168</v>
      </c>
      <c r="F157" s="72">
        <v>201300</v>
      </c>
      <c r="G157" s="72" t="s">
        <v>184</v>
      </c>
      <c r="H157" s="24">
        <v>1500</v>
      </c>
      <c r="I157" s="24">
        <v>1500</v>
      </c>
      <c r="J157" s="64">
        <v>0</v>
      </c>
    </row>
    <row r="158" spans="1:10" s="3" customFormat="1" ht="30" x14ac:dyDescent="0.25">
      <c r="A158" s="72" t="s">
        <v>59</v>
      </c>
      <c r="B158" s="100" t="s">
        <v>56</v>
      </c>
      <c r="C158" s="100"/>
      <c r="D158" s="72" t="s">
        <v>167</v>
      </c>
      <c r="E158" s="72" t="s">
        <v>168</v>
      </c>
      <c r="F158" s="72">
        <v>201400</v>
      </c>
      <c r="G158" s="72" t="s">
        <v>156</v>
      </c>
      <c r="H158" s="24">
        <v>1500</v>
      </c>
      <c r="I158" s="24">
        <v>1500</v>
      </c>
      <c r="J158" s="64">
        <v>1100</v>
      </c>
    </row>
    <row r="159" spans="1:10" s="3" customFormat="1" ht="30" x14ac:dyDescent="0.25">
      <c r="A159" s="72" t="s">
        <v>59</v>
      </c>
      <c r="B159" s="100" t="s">
        <v>56</v>
      </c>
      <c r="C159" s="100"/>
      <c r="D159" s="72" t="s">
        <v>167</v>
      </c>
      <c r="E159" s="72" t="s">
        <v>168</v>
      </c>
      <c r="F159" s="72">
        <v>203030</v>
      </c>
      <c r="G159" s="72" t="s">
        <v>105</v>
      </c>
      <c r="H159" s="24">
        <v>4000</v>
      </c>
      <c r="I159" s="24">
        <v>3000</v>
      </c>
      <c r="J159" s="64">
        <v>2940.37</v>
      </c>
    </row>
    <row r="160" spans="1:10" s="3" customFormat="1" x14ac:dyDescent="0.25">
      <c r="A160" s="93" t="s">
        <v>284</v>
      </c>
      <c r="B160" s="93"/>
      <c r="C160" s="93"/>
      <c r="D160" s="93"/>
      <c r="E160" s="93"/>
      <c r="F160" s="93"/>
      <c r="G160" s="93"/>
      <c r="H160" s="24">
        <f>SUM(H51:H159)</f>
        <v>35215900</v>
      </c>
      <c r="I160" s="24">
        <f>SUM(I51:I159)</f>
        <v>26249800</v>
      </c>
      <c r="J160" s="69">
        <f>SUM(J51:J159)</f>
        <v>22420873.129999992</v>
      </c>
    </row>
    <row r="161" spans="1:10" s="3" customFormat="1" ht="30" x14ac:dyDescent="0.25">
      <c r="A161" s="72" t="s">
        <v>59</v>
      </c>
      <c r="B161" s="100" t="s">
        <v>56</v>
      </c>
      <c r="C161" s="100"/>
      <c r="D161" s="72" t="s">
        <v>197</v>
      </c>
      <c r="E161" s="72" t="s">
        <v>198</v>
      </c>
      <c r="F161" s="72" t="s">
        <v>62</v>
      </c>
      <c r="G161" s="72" t="s">
        <v>63</v>
      </c>
      <c r="H161" s="24">
        <v>2899000</v>
      </c>
      <c r="I161" s="24">
        <v>2161500</v>
      </c>
      <c r="J161" s="64">
        <v>1963022</v>
      </c>
    </row>
    <row r="162" spans="1:10" s="3" customFormat="1" ht="30" x14ac:dyDescent="0.25">
      <c r="A162" s="72" t="s">
        <v>59</v>
      </c>
      <c r="B162" s="100" t="s">
        <v>56</v>
      </c>
      <c r="C162" s="100"/>
      <c r="D162" s="72" t="s">
        <v>197</v>
      </c>
      <c r="E162" s="72" t="s">
        <v>198</v>
      </c>
      <c r="F162" s="72">
        <v>100105</v>
      </c>
      <c r="G162" s="72" t="s">
        <v>174</v>
      </c>
      <c r="H162" s="24">
        <v>134000</v>
      </c>
      <c r="I162" s="24">
        <v>100500</v>
      </c>
      <c r="J162" s="64">
        <v>50699</v>
      </c>
    </row>
    <row r="163" spans="1:10" s="3" customFormat="1" ht="30" x14ac:dyDescent="0.25">
      <c r="A163" s="72" t="s">
        <v>59</v>
      </c>
      <c r="B163" s="100" t="s">
        <v>56</v>
      </c>
      <c r="C163" s="100"/>
      <c r="D163" s="72" t="s">
        <v>197</v>
      </c>
      <c r="E163" s="72" t="s">
        <v>198</v>
      </c>
      <c r="F163" s="72">
        <v>100113</v>
      </c>
      <c r="G163" s="72" t="s">
        <v>247</v>
      </c>
      <c r="H163" s="24">
        <v>11000</v>
      </c>
      <c r="I163" s="24">
        <v>11000</v>
      </c>
      <c r="J163" s="64">
        <v>1734</v>
      </c>
    </row>
    <row r="164" spans="1:10" s="3" customFormat="1" ht="30" x14ac:dyDescent="0.25">
      <c r="A164" s="72" t="s">
        <v>59</v>
      </c>
      <c r="B164" s="100" t="s">
        <v>56</v>
      </c>
      <c r="C164" s="100"/>
      <c r="D164" s="72" t="s">
        <v>197</v>
      </c>
      <c r="E164" s="72" t="s">
        <v>198</v>
      </c>
      <c r="F164" s="72">
        <v>100117</v>
      </c>
      <c r="G164" s="72" t="s">
        <v>204</v>
      </c>
      <c r="H164" s="24">
        <v>132800</v>
      </c>
      <c r="I164" s="24">
        <v>100000</v>
      </c>
      <c r="J164" s="64">
        <v>82875</v>
      </c>
    </row>
    <row r="165" spans="1:10" s="3" customFormat="1" ht="30" x14ac:dyDescent="0.25">
      <c r="A165" s="72" t="s">
        <v>59</v>
      </c>
      <c r="B165" s="100" t="s">
        <v>56</v>
      </c>
      <c r="C165" s="100"/>
      <c r="D165" s="72" t="s">
        <v>197</v>
      </c>
      <c r="E165" s="72" t="s">
        <v>198</v>
      </c>
      <c r="F165" s="72">
        <v>100130</v>
      </c>
      <c r="G165" s="72" t="s">
        <v>69</v>
      </c>
      <c r="H165" s="24">
        <v>5000</v>
      </c>
      <c r="I165" s="24">
        <v>5000</v>
      </c>
      <c r="J165" s="64">
        <v>0</v>
      </c>
    </row>
    <row r="166" spans="1:10" s="3" customFormat="1" ht="30" x14ac:dyDescent="0.25">
      <c r="A166" s="72" t="s">
        <v>59</v>
      </c>
      <c r="B166" s="100" t="s">
        <v>56</v>
      </c>
      <c r="C166" s="100"/>
      <c r="D166" s="72" t="s">
        <v>197</v>
      </c>
      <c r="E166" s="72" t="s">
        <v>198</v>
      </c>
      <c r="F166" s="72">
        <v>100202</v>
      </c>
      <c r="G166" s="72" t="s">
        <v>339</v>
      </c>
      <c r="H166" s="24">
        <v>58800</v>
      </c>
      <c r="I166" s="24">
        <v>45000</v>
      </c>
      <c r="J166" s="64">
        <v>16480</v>
      </c>
    </row>
    <row r="167" spans="1:10" s="3" customFormat="1" ht="30" x14ac:dyDescent="0.25">
      <c r="A167" s="72" t="s">
        <v>59</v>
      </c>
      <c r="B167" s="100" t="s">
        <v>56</v>
      </c>
      <c r="C167" s="100"/>
      <c r="D167" s="72" t="s">
        <v>197</v>
      </c>
      <c r="E167" s="72" t="s">
        <v>198</v>
      </c>
      <c r="F167" s="72">
        <v>100206</v>
      </c>
      <c r="G167" s="72" t="s">
        <v>248</v>
      </c>
      <c r="H167" s="24">
        <v>50400</v>
      </c>
      <c r="I167" s="24">
        <v>50400</v>
      </c>
      <c r="J167" s="64">
        <v>48000</v>
      </c>
    </row>
    <row r="168" spans="1:10" s="3" customFormat="1" ht="30" x14ac:dyDescent="0.25">
      <c r="A168" s="72" t="s">
        <v>59</v>
      </c>
      <c r="B168" s="100" t="s">
        <v>56</v>
      </c>
      <c r="C168" s="100"/>
      <c r="D168" s="72" t="s">
        <v>197</v>
      </c>
      <c r="E168" s="72" t="s">
        <v>198</v>
      </c>
      <c r="F168" s="72">
        <v>100306</v>
      </c>
      <c r="G168" s="72" t="s">
        <v>73</v>
      </c>
      <c r="H168" s="24">
        <v>5000</v>
      </c>
      <c r="I168" s="24">
        <v>5000</v>
      </c>
      <c r="J168" s="64">
        <v>0</v>
      </c>
    </row>
    <row r="169" spans="1:10" s="3" customFormat="1" ht="30" x14ac:dyDescent="0.25">
      <c r="A169" s="72" t="s">
        <v>59</v>
      </c>
      <c r="B169" s="100" t="s">
        <v>56</v>
      </c>
      <c r="C169" s="100"/>
      <c r="D169" s="72" t="s">
        <v>197</v>
      </c>
      <c r="E169" s="72" t="s">
        <v>198</v>
      </c>
      <c r="F169" s="72" t="s">
        <v>74</v>
      </c>
      <c r="G169" s="72" t="s">
        <v>75</v>
      </c>
      <c r="H169" s="24">
        <v>71000</v>
      </c>
      <c r="I169" s="24">
        <v>54000</v>
      </c>
      <c r="J169" s="64">
        <v>46920</v>
      </c>
    </row>
    <row r="170" spans="1:10" s="3" customFormat="1" ht="30" x14ac:dyDescent="0.25">
      <c r="A170" s="72" t="s">
        <v>59</v>
      </c>
      <c r="B170" s="100" t="s">
        <v>56</v>
      </c>
      <c r="C170" s="100"/>
      <c r="D170" s="72" t="s">
        <v>197</v>
      </c>
      <c r="E170" s="72" t="s">
        <v>198</v>
      </c>
      <c r="F170" s="72" t="s">
        <v>76</v>
      </c>
      <c r="G170" s="72" t="s">
        <v>77</v>
      </c>
      <c r="H170" s="24">
        <v>4000</v>
      </c>
      <c r="I170" s="24">
        <v>3000</v>
      </c>
      <c r="J170" s="64">
        <v>2651.09</v>
      </c>
    </row>
    <row r="171" spans="1:10" s="3" customFormat="1" ht="30" x14ac:dyDescent="0.25">
      <c r="A171" s="72" t="s">
        <v>59</v>
      </c>
      <c r="B171" s="100" t="s">
        <v>56</v>
      </c>
      <c r="C171" s="100"/>
      <c r="D171" s="72" t="s">
        <v>197</v>
      </c>
      <c r="E171" s="72" t="s">
        <v>198</v>
      </c>
      <c r="F171" s="72" t="s">
        <v>151</v>
      </c>
      <c r="G171" s="72" t="s">
        <v>152</v>
      </c>
      <c r="H171" s="24">
        <v>3000</v>
      </c>
      <c r="I171" s="24">
        <v>2000</v>
      </c>
      <c r="J171" s="64">
        <v>1957.4</v>
      </c>
    </row>
    <row r="172" spans="1:10" s="3" customFormat="1" ht="30" x14ac:dyDescent="0.25">
      <c r="A172" s="72" t="s">
        <v>59</v>
      </c>
      <c r="B172" s="100" t="s">
        <v>56</v>
      </c>
      <c r="C172" s="100"/>
      <c r="D172" s="72" t="s">
        <v>197</v>
      </c>
      <c r="E172" s="72" t="s">
        <v>198</v>
      </c>
      <c r="F172" s="72" t="s">
        <v>78</v>
      </c>
      <c r="G172" s="72" t="s">
        <v>79</v>
      </c>
      <c r="H172" s="24">
        <v>84681</v>
      </c>
      <c r="I172" s="24">
        <v>80681</v>
      </c>
      <c r="J172" s="64">
        <v>47966.46</v>
      </c>
    </row>
    <row r="173" spans="1:10" s="3" customFormat="1" ht="30" x14ac:dyDescent="0.25">
      <c r="A173" s="72" t="s">
        <v>59</v>
      </c>
      <c r="B173" s="100" t="s">
        <v>56</v>
      </c>
      <c r="C173" s="100"/>
      <c r="D173" s="72" t="s">
        <v>197</v>
      </c>
      <c r="E173" s="72" t="s">
        <v>198</v>
      </c>
      <c r="F173" s="72" t="s">
        <v>80</v>
      </c>
      <c r="G173" s="72" t="s">
        <v>81</v>
      </c>
      <c r="H173" s="24">
        <v>14500</v>
      </c>
      <c r="I173" s="24">
        <v>14500</v>
      </c>
      <c r="J173" s="64">
        <v>10924.07</v>
      </c>
    </row>
    <row r="174" spans="1:10" s="3" customFormat="1" ht="30" x14ac:dyDescent="0.25">
      <c r="A174" s="72" t="s">
        <v>59</v>
      </c>
      <c r="B174" s="100" t="s">
        <v>56</v>
      </c>
      <c r="C174" s="100"/>
      <c r="D174" s="72" t="s">
        <v>197</v>
      </c>
      <c r="E174" s="72" t="s">
        <v>198</v>
      </c>
      <c r="F174" s="72" t="s">
        <v>207</v>
      </c>
      <c r="G174" s="72" t="s">
        <v>208</v>
      </c>
      <c r="H174" s="24">
        <v>41000</v>
      </c>
      <c r="I174" s="24">
        <v>37000</v>
      </c>
      <c r="J174" s="64">
        <v>36894.949999999997</v>
      </c>
    </row>
    <row r="175" spans="1:10" s="3" customFormat="1" ht="30" x14ac:dyDescent="0.25">
      <c r="A175" s="72" t="s">
        <v>59</v>
      </c>
      <c r="B175" s="100" t="s">
        <v>56</v>
      </c>
      <c r="C175" s="100"/>
      <c r="D175" s="72" t="s">
        <v>197</v>
      </c>
      <c r="E175" s="72" t="s">
        <v>198</v>
      </c>
      <c r="F175" s="72" t="s">
        <v>82</v>
      </c>
      <c r="G175" s="72" t="s">
        <v>83</v>
      </c>
      <c r="H175" s="24">
        <v>4000</v>
      </c>
      <c r="I175" s="24">
        <v>4000</v>
      </c>
      <c r="J175" s="64">
        <v>0</v>
      </c>
    </row>
    <row r="176" spans="1:10" s="3" customFormat="1" ht="30" x14ac:dyDescent="0.25">
      <c r="A176" s="72" t="s">
        <v>59</v>
      </c>
      <c r="B176" s="100" t="s">
        <v>56</v>
      </c>
      <c r="C176" s="100"/>
      <c r="D176" s="72" t="s">
        <v>197</v>
      </c>
      <c r="E176" s="72" t="s">
        <v>198</v>
      </c>
      <c r="F176" s="72" t="s">
        <v>86</v>
      </c>
      <c r="G176" s="72" t="s">
        <v>87</v>
      </c>
      <c r="H176" s="24">
        <v>17000</v>
      </c>
      <c r="I176" s="24">
        <v>17000</v>
      </c>
      <c r="J176" s="64">
        <v>11418.26</v>
      </c>
    </row>
    <row r="177" spans="1:10" s="3" customFormat="1" ht="30" x14ac:dyDescent="0.25">
      <c r="A177" s="72" t="s">
        <v>59</v>
      </c>
      <c r="B177" s="100" t="s">
        <v>56</v>
      </c>
      <c r="C177" s="100"/>
      <c r="D177" s="72" t="s">
        <v>197</v>
      </c>
      <c r="E177" s="72" t="s">
        <v>198</v>
      </c>
      <c r="F177" s="72" t="s">
        <v>88</v>
      </c>
      <c r="G177" s="72" t="s">
        <v>89</v>
      </c>
      <c r="H177" s="24">
        <v>350000</v>
      </c>
      <c r="I177" s="24">
        <v>288000</v>
      </c>
      <c r="J177" s="64">
        <v>246052.36</v>
      </c>
    </row>
    <row r="178" spans="1:10" s="3" customFormat="1" ht="30" x14ac:dyDescent="0.25">
      <c r="A178" s="72" t="s">
        <v>59</v>
      </c>
      <c r="B178" s="100" t="s">
        <v>56</v>
      </c>
      <c r="C178" s="100"/>
      <c r="D178" s="72" t="s">
        <v>197</v>
      </c>
      <c r="E178" s="72" t="s">
        <v>198</v>
      </c>
      <c r="F178" s="72" t="s">
        <v>90</v>
      </c>
      <c r="G178" s="72" t="s">
        <v>91</v>
      </c>
      <c r="H178" s="24">
        <v>88000</v>
      </c>
      <c r="I178" s="24">
        <v>83000</v>
      </c>
      <c r="J178" s="64">
        <v>50887.9</v>
      </c>
    </row>
    <row r="179" spans="1:10" s="3" customFormat="1" ht="30" x14ac:dyDescent="0.25">
      <c r="A179" s="72" t="s">
        <v>59</v>
      </c>
      <c r="B179" s="100" t="s">
        <v>56</v>
      </c>
      <c r="C179" s="100"/>
      <c r="D179" s="72" t="s">
        <v>197</v>
      </c>
      <c r="E179" s="72" t="s">
        <v>198</v>
      </c>
      <c r="F179" s="72">
        <v>200200</v>
      </c>
      <c r="G179" s="72" t="s">
        <v>140</v>
      </c>
      <c r="H179" s="24">
        <v>7000</v>
      </c>
      <c r="I179" s="24">
        <v>7000</v>
      </c>
      <c r="J179" s="64">
        <v>856.8</v>
      </c>
    </row>
    <row r="180" spans="1:10" s="3" customFormat="1" ht="30" x14ac:dyDescent="0.25">
      <c r="A180" s="72" t="s">
        <v>59</v>
      </c>
      <c r="B180" s="100" t="s">
        <v>56</v>
      </c>
      <c r="C180" s="100"/>
      <c r="D180" s="72" t="s">
        <v>197</v>
      </c>
      <c r="E180" s="72" t="s">
        <v>198</v>
      </c>
      <c r="F180" s="72">
        <v>200302</v>
      </c>
      <c r="G180" s="72" t="s">
        <v>226</v>
      </c>
      <c r="H180" s="24">
        <v>6000</v>
      </c>
      <c r="I180" s="24">
        <v>6000</v>
      </c>
      <c r="J180" s="64">
        <v>5267.16</v>
      </c>
    </row>
    <row r="181" spans="1:10" s="3" customFormat="1" ht="30" x14ac:dyDescent="0.25">
      <c r="A181" s="72" t="s">
        <v>59</v>
      </c>
      <c r="B181" s="100" t="s">
        <v>56</v>
      </c>
      <c r="C181" s="100"/>
      <c r="D181" s="72" t="s">
        <v>197</v>
      </c>
      <c r="E181" s="72" t="s">
        <v>198</v>
      </c>
      <c r="F181" s="72">
        <v>200401</v>
      </c>
      <c r="G181" s="72" t="s">
        <v>286</v>
      </c>
      <c r="H181" s="24">
        <v>5000</v>
      </c>
      <c r="I181" s="24">
        <v>5000</v>
      </c>
      <c r="J181" s="64">
        <v>3283.46</v>
      </c>
    </row>
    <row r="182" spans="1:10" s="3" customFormat="1" ht="30" x14ac:dyDescent="0.25">
      <c r="A182" s="72" t="s">
        <v>59</v>
      </c>
      <c r="B182" s="100" t="s">
        <v>56</v>
      </c>
      <c r="C182" s="100"/>
      <c r="D182" s="72" t="s">
        <v>197</v>
      </c>
      <c r="E182" s="72" t="s">
        <v>198</v>
      </c>
      <c r="F182" s="72">
        <v>200501</v>
      </c>
      <c r="G182" s="72" t="s">
        <v>214</v>
      </c>
      <c r="H182" s="24">
        <v>37000</v>
      </c>
      <c r="I182" s="24">
        <v>37000</v>
      </c>
      <c r="J182" s="64">
        <v>29604.13</v>
      </c>
    </row>
    <row r="183" spans="1:10" s="3" customFormat="1" ht="30" x14ac:dyDescent="0.25">
      <c r="A183" s="72" t="s">
        <v>59</v>
      </c>
      <c r="B183" s="100" t="s">
        <v>56</v>
      </c>
      <c r="C183" s="100"/>
      <c r="D183" s="72" t="s">
        <v>197</v>
      </c>
      <c r="E183" s="72" t="s">
        <v>198</v>
      </c>
      <c r="F183" s="72" t="s">
        <v>92</v>
      </c>
      <c r="G183" s="72" t="s">
        <v>93</v>
      </c>
      <c r="H183" s="24">
        <v>47000</v>
      </c>
      <c r="I183" s="24">
        <v>43000</v>
      </c>
      <c r="J183" s="64">
        <v>27942.400000000001</v>
      </c>
    </row>
    <row r="184" spans="1:10" s="3" customFormat="1" ht="28.5" customHeight="1" x14ac:dyDescent="0.25">
      <c r="A184" s="72" t="s">
        <v>59</v>
      </c>
      <c r="B184" s="100" t="s">
        <v>56</v>
      </c>
      <c r="C184" s="100"/>
      <c r="D184" s="72" t="s">
        <v>197</v>
      </c>
      <c r="E184" s="72" t="s">
        <v>198</v>
      </c>
      <c r="F184" s="72" t="s">
        <v>94</v>
      </c>
      <c r="G184" s="72" t="s">
        <v>95</v>
      </c>
      <c r="H184" s="24">
        <v>31000</v>
      </c>
      <c r="I184" s="24">
        <v>31000</v>
      </c>
      <c r="J184" s="64">
        <v>265</v>
      </c>
    </row>
    <row r="185" spans="1:10" s="3" customFormat="1" ht="30" x14ac:dyDescent="0.25">
      <c r="A185" s="72" t="s">
        <v>59</v>
      </c>
      <c r="B185" s="100" t="s">
        <v>56</v>
      </c>
      <c r="C185" s="100"/>
      <c r="D185" s="72" t="s">
        <v>197</v>
      </c>
      <c r="E185" s="72" t="s">
        <v>198</v>
      </c>
      <c r="F185" s="72">
        <v>200602</v>
      </c>
      <c r="G185" s="72" t="s">
        <v>228</v>
      </c>
      <c r="H185" s="24">
        <v>27000</v>
      </c>
      <c r="I185" s="24">
        <v>27000</v>
      </c>
      <c r="J185" s="64">
        <v>3735</v>
      </c>
    </row>
    <row r="186" spans="1:10" s="3" customFormat="1" ht="30" x14ac:dyDescent="0.25">
      <c r="A186" s="72" t="s">
        <v>59</v>
      </c>
      <c r="B186" s="100" t="s">
        <v>56</v>
      </c>
      <c r="C186" s="100"/>
      <c r="D186" s="72" t="s">
        <v>197</v>
      </c>
      <c r="E186" s="72" t="s">
        <v>198</v>
      </c>
      <c r="F186" s="72">
        <v>201100</v>
      </c>
      <c r="G186" s="72" t="s">
        <v>154</v>
      </c>
      <c r="H186" s="24">
        <v>2000</v>
      </c>
      <c r="I186" s="24">
        <v>2000</v>
      </c>
      <c r="J186" s="64">
        <v>0</v>
      </c>
    </row>
    <row r="187" spans="1:10" s="3" customFormat="1" ht="30" x14ac:dyDescent="0.25">
      <c r="A187" s="72" t="s">
        <v>59</v>
      </c>
      <c r="B187" s="100" t="s">
        <v>56</v>
      </c>
      <c r="C187" s="100"/>
      <c r="D187" s="72" t="s">
        <v>197</v>
      </c>
      <c r="E187" s="72" t="s">
        <v>198</v>
      </c>
      <c r="F187" s="72">
        <v>201300</v>
      </c>
      <c r="G187" s="72" t="s">
        <v>184</v>
      </c>
      <c r="H187" s="24">
        <v>51000</v>
      </c>
      <c r="I187" s="24">
        <v>51000</v>
      </c>
      <c r="J187" s="64">
        <v>12360</v>
      </c>
    </row>
    <row r="188" spans="1:10" s="3" customFormat="1" ht="30" x14ac:dyDescent="0.25">
      <c r="A188" s="72" t="s">
        <v>59</v>
      </c>
      <c r="B188" s="100" t="s">
        <v>56</v>
      </c>
      <c r="C188" s="100"/>
      <c r="D188" s="72" t="s">
        <v>197</v>
      </c>
      <c r="E188" s="72" t="s">
        <v>198</v>
      </c>
      <c r="F188" s="72">
        <v>201400</v>
      </c>
      <c r="G188" s="72" t="s">
        <v>156</v>
      </c>
      <c r="H188" s="24">
        <v>3000</v>
      </c>
      <c r="I188" s="24">
        <v>3000</v>
      </c>
      <c r="J188" s="64">
        <v>2400</v>
      </c>
    </row>
    <row r="189" spans="1:10" s="3" customFormat="1" ht="30" x14ac:dyDescent="0.25">
      <c r="A189" s="72" t="s">
        <v>59</v>
      </c>
      <c r="B189" s="100" t="s">
        <v>56</v>
      </c>
      <c r="C189" s="100"/>
      <c r="D189" s="72" t="s">
        <v>197</v>
      </c>
      <c r="E189" s="72" t="s">
        <v>198</v>
      </c>
      <c r="F189" s="72">
        <v>203001</v>
      </c>
      <c r="G189" s="72" t="s">
        <v>220</v>
      </c>
      <c r="H189" s="24">
        <v>150000</v>
      </c>
      <c r="I189" s="24">
        <v>100000</v>
      </c>
      <c r="J189" s="64">
        <v>97137.38</v>
      </c>
    </row>
    <row r="190" spans="1:10" s="3" customFormat="1" ht="30" x14ac:dyDescent="0.25">
      <c r="A190" s="72" t="s">
        <v>59</v>
      </c>
      <c r="B190" s="100" t="s">
        <v>56</v>
      </c>
      <c r="C190" s="100"/>
      <c r="D190" s="72" t="s">
        <v>197</v>
      </c>
      <c r="E190" s="72" t="s">
        <v>198</v>
      </c>
      <c r="F190" s="72">
        <v>203004</v>
      </c>
      <c r="G190" s="72" t="s">
        <v>158</v>
      </c>
      <c r="H190" s="24">
        <v>20000</v>
      </c>
      <c r="I190" s="24">
        <v>20000</v>
      </c>
      <c r="J190" s="64">
        <v>0</v>
      </c>
    </row>
    <row r="191" spans="1:10" s="3" customFormat="1" ht="30" x14ac:dyDescent="0.25">
      <c r="A191" s="72" t="s">
        <v>59</v>
      </c>
      <c r="B191" s="100" t="s">
        <v>56</v>
      </c>
      <c r="C191" s="100"/>
      <c r="D191" s="72" t="s">
        <v>197</v>
      </c>
      <c r="E191" s="72" t="s">
        <v>198</v>
      </c>
      <c r="F191" s="72" t="s">
        <v>104</v>
      </c>
      <c r="G191" s="72" t="s">
        <v>105</v>
      </c>
      <c r="H191" s="24">
        <v>13000</v>
      </c>
      <c r="I191" s="24">
        <v>13000</v>
      </c>
      <c r="J191" s="64">
        <v>0</v>
      </c>
    </row>
    <row r="192" spans="1:10" s="3" customFormat="1" ht="60" x14ac:dyDescent="0.25">
      <c r="A192" s="72" t="s">
        <v>59</v>
      </c>
      <c r="B192" s="100" t="s">
        <v>56</v>
      </c>
      <c r="C192" s="100"/>
      <c r="D192" s="72" t="s">
        <v>197</v>
      </c>
      <c r="E192" s="72" t="s">
        <v>198</v>
      </c>
      <c r="F192" s="72" t="s">
        <v>110</v>
      </c>
      <c r="G192" s="72" t="s">
        <v>111</v>
      </c>
      <c r="H192" s="11">
        <v>-3181</v>
      </c>
      <c r="I192" s="11">
        <v>-3181</v>
      </c>
      <c r="J192" s="64">
        <v>-10653</v>
      </c>
    </row>
    <row r="193" spans="1:11" s="3" customFormat="1" x14ac:dyDescent="0.25">
      <c r="A193" s="93" t="s">
        <v>285</v>
      </c>
      <c r="B193" s="93"/>
      <c r="C193" s="93"/>
      <c r="D193" s="93"/>
      <c r="E193" s="93"/>
      <c r="F193" s="93"/>
      <c r="G193" s="93"/>
      <c r="H193" s="24">
        <f>SUM(H161:H192)</f>
        <v>4369000</v>
      </c>
      <c r="I193" s="24">
        <f>SUM(I161:I192)</f>
        <v>3403400</v>
      </c>
      <c r="J193" s="69">
        <f>SUM(J161:J192)</f>
        <v>2790680.8199999989</v>
      </c>
    </row>
    <row r="194" spans="1:11" s="3" customFormat="1" x14ac:dyDescent="0.25">
      <c r="A194" s="91" t="s">
        <v>256</v>
      </c>
      <c r="B194" s="91"/>
      <c r="C194" s="91"/>
      <c r="D194" s="91"/>
      <c r="E194" s="91"/>
      <c r="F194" s="91"/>
      <c r="G194" s="91"/>
      <c r="H194" s="25">
        <f>H50+H160+H193</f>
        <v>44143900</v>
      </c>
      <c r="I194" s="25">
        <f>I50+I160+I193</f>
        <v>33245100</v>
      </c>
      <c r="J194" s="77">
        <f>J50+J160+J193</f>
        <v>28511366.079999991</v>
      </c>
    </row>
    <row r="195" spans="1:11" s="3" customFormat="1" ht="45" x14ac:dyDescent="0.25">
      <c r="A195" s="72" t="s">
        <v>59</v>
      </c>
      <c r="B195" s="100" t="s">
        <v>56</v>
      </c>
      <c r="C195" s="100"/>
      <c r="D195" s="72" t="s">
        <v>112</v>
      </c>
      <c r="E195" s="72" t="s">
        <v>113</v>
      </c>
      <c r="F195" s="72">
        <v>710102</v>
      </c>
      <c r="G195" s="72" t="s">
        <v>242</v>
      </c>
      <c r="H195" s="24">
        <v>87000</v>
      </c>
      <c r="I195" s="24">
        <v>87000</v>
      </c>
      <c r="J195" s="64">
        <v>83395.199999999997</v>
      </c>
    </row>
    <row r="196" spans="1:11" s="3" customFormat="1" x14ac:dyDescent="0.25">
      <c r="A196" s="93" t="s">
        <v>283</v>
      </c>
      <c r="B196" s="93"/>
      <c r="C196" s="93"/>
      <c r="D196" s="93"/>
      <c r="E196" s="93"/>
      <c r="F196" s="93"/>
      <c r="G196" s="93"/>
      <c r="H196" s="24">
        <f>SUM(H195:H195)</f>
        <v>87000</v>
      </c>
      <c r="I196" s="24">
        <f>SUM(I195:I195)</f>
        <v>87000</v>
      </c>
      <c r="J196" s="69">
        <f>SUM(J195:J195)</f>
        <v>83395.199999999997</v>
      </c>
    </row>
    <row r="197" spans="1:11" s="3" customFormat="1" ht="30" x14ac:dyDescent="0.25">
      <c r="A197" s="72" t="s">
        <v>59</v>
      </c>
      <c r="B197" s="100" t="s">
        <v>56</v>
      </c>
      <c r="C197" s="100"/>
      <c r="D197" s="72" t="s">
        <v>159</v>
      </c>
      <c r="E197" s="72" t="s">
        <v>160</v>
      </c>
      <c r="F197" s="72">
        <v>710103</v>
      </c>
      <c r="G197" s="72" t="s">
        <v>132</v>
      </c>
      <c r="H197" s="24">
        <v>7500</v>
      </c>
      <c r="I197" s="24">
        <v>7500</v>
      </c>
      <c r="J197" s="69">
        <v>6513</v>
      </c>
    </row>
    <row r="198" spans="1:11" s="3" customFormat="1" ht="30" x14ac:dyDescent="0.25">
      <c r="A198" s="72" t="s">
        <v>59</v>
      </c>
      <c r="B198" s="100" t="s">
        <v>56</v>
      </c>
      <c r="C198" s="100"/>
      <c r="D198" s="72" t="s">
        <v>159</v>
      </c>
      <c r="E198" s="72" t="s">
        <v>160</v>
      </c>
      <c r="F198" s="72">
        <v>710130</v>
      </c>
      <c r="G198" s="72" t="s">
        <v>243</v>
      </c>
      <c r="H198" s="24">
        <v>113000</v>
      </c>
      <c r="I198" s="24">
        <v>113000</v>
      </c>
      <c r="J198" s="69">
        <v>53091.64</v>
      </c>
      <c r="K198" s="57"/>
    </row>
    <row r="199" spans="1:11" s="3" customFormat="1" ht="30" x14ac:dyDescent="0.25">
      <c r="A199" s="72" t="s">
        <v>59</v>
      </c>
      <c r="B199" s="100" t="s">
        <v>56</v>
      </c>
      <c r="C199" s="100"/>
      <c r="D199" s="72" t="s">
        <v>161</v>
      </c>
      <c r="E199" s="72" t="s">
        <v>162</v>
      </c>
      <c r="F199" s="72">
        <v>710130</v>
      </c>
      <c r="G199" s="72" t="s">
        <v>243</v>
      </c>
      <c r="H199" s="24">
        <v>441400</v>
      </c>
      <c r="I199" s="24">
        <v>441400</v>
      </c>
      <c r="J199" s="69">
        <v>409383.91</v>
      </c>
    </row>
    <row r="200" spans="1:11" s="3" customFormat="1" ht="30" x14ac:dyDescent="0.25">
      <c r="A200" s="72" t="s">
        <v>59</v>
      </c>
      <c r="B200" s="100" t="s">
        <v>56</v>
      </c>
      <c r="C200" s="100"/>
      <c r="D200" s="72" t="s">
        <v>161</v>
      </c>
      <c r="E200" s="72" t="s">
        <v>162</v>
      </c>
      <c r="F200" s="72">
        <v>710300</v>
      </c>
      <c r="G200" s="72" t="s">
        <v>363</v>
      </c>
      <c r="H200" s="24">
        <v>305700</v>
      </c>
      <c r="I200" s="24">
        <v>305700</v>
      </c>
      <c r="J200" s="69">
        <v>59880</v>
      </c>
      <c r="K200" s="57"/>
    </row>
    <row r="201" spans="1:11" s="3" customFormat="1" x14ac:dyDescent="0.25">
      <c r="A201" s="93" t="s">
        <v>284</v>
      </c>
      <c r="B201" s="93"/>
      <c r="C201" s="93"/>
      <c r="D201" s="93"/>
      <c r="E201" s="93"/>
      <c r="F201" s="93"/>
      <c r="G201" s="93"/>
      <c r="H201" s="24">
        <f>SUM(H197:H200)</f>
        <v>867600</v>
      </c>
      <c r="I201" s="24">
        <f t="shared" ref="I201:J201" si="1">SUM(I197:I200)</f>
        <v>867600</v>
      </c>
      <c r="J201" s="69">
        <f t="shared" si="1"/>
        <v>528868.55000000005</v>
      </c>
    </row>
    <row r="202" spans="1:11" s="3" customFormat="1" ht="30" x14ac:dyDescent="0.25">
      <c r="A202" s="72" t="s">
        <v>59</v>
      </c>
      <c r="B202" s="100" t="s">
        <v>56</v>
      </c>
      <c r="C202" s="100"/>
      <c r="D202" s="72" t="s">
        <v>197</v>
      </c>
      <c r="E202" s="72" t="s">
        <v>198</v>
      </c>
      <c r="F202" s="72">
        <v>710101</v>
      </c>
      <c r="G202" s="72" t="s">
        <v>194</v>
      </c>
      <c r="H202" s="24">
        <v>10000</v>
      </c>
      <c r="I202" s="24">
        <v>10000</v>
      </c>
      <c r="J202" s="64">
        <v>0</v>
      </c>
    </row>
    <row r="203" spans="1:11" s="3" customFormat="1" ht="30" x14ac:dyDescent="0.25">
      <c r="A203" s="72" t="s">
        <v>59</v>
      </c>
      <c r="B203" s="100" t="s">
        <v>56</v>
      </c>
      <c r="C203" s="100"/>
      <c r="D203" s="72" t="s">
        <v>197</v>
      </c>
      <c r="E203" s="72" t="s">
        <v>198</v>
      </c>
      <c r="F203" s="72">
        <v>710102</v>
      </c>
      <c r="G203" s="72" t="s">
        <v>242</v>
      </c>
      <c r="H203" s="24">
        <v>3200</v>
      </c>
      <c r="I203" s="24">
        <v>3200</v>
      </c>
      <c r="J203" s="64">
        <v>3192.2</v>
      </c>
    </row>
    <row r="204" spans="1:11" s="3" customFormat="1" x14ac:dyDescent="0.25">
      <c r="A204" s="93" t="s">
        <v>285</v>
      </c>
      <c r="B204" s="93"/>
      <c r="C204" s="93"/>
      <c r="D204" s="93"/>
      <c r="E204" s="93"/>
      <c r="F204" s="93"/>
      <c r="G204" s="93"/>
      <c r="H204" s="24">
        <f>SUM(H202:H203)</f>
        <v>13200</v>
      </c>
      <c r="I204" s="24">
        <f t="shared" ref="I204:J204" si="2">SUM(I202:I203)</f>
        <v>13200</v>
      </c>
      <c r="J204" s="69">
        <f t="shared" si="2"/>
        <v>3192.2</v>
      </c>
    </row>
    <row r="205" spans="1:11" s="3" customFormat="1" x14ac:dyDescent="0.25">
      <c r="A205" s="91" t="s">
        <v>257</v>
      </c>
      <c r="B205" s="91"/>
      <c r="C205" s="91"/>
      <c r="D205" s="91"/>
      <c r="E205" s="91"/>
      <c r="F205" s="91"/>
      <c r="G205" s="91"/>
      <c r="H205" s="25">
        <f>H196+H201+H204</f>
        <v>967800</v>
      </c>
      <c r="I205" s="25">
        <f>I196+I201+I204</f>
        <v>967800</v>
      </c>
      <c r="J205" s="77">
        <f>J196+J201+J204</f>
        <v>615455.94999999995</v>
      </c>
    </row>
    <row r="206" spans="1:11" s="3" customFormat="1" x14ac:dyDescent="0.25">
      <c r="A206" s="94" t="s">
        <v>288</v>
      </c>
      <c r="B206" s="94"/>
      <c r="C206" s="94"/>
      <c r="D206" s="94"/>
      <c r="E206" s="94"/>
      <c r="F206" s="94"/>
      <c r="G206" s="94"/>
      <c r="H206" s="15">
        <f>H194+H205</f>
        <v>45111700</v>
      </c>
      <c r="I206" s="15">
        <f>I194+I205</f>
        <v>34212900</v>
      </c>
      <c r="J206" s="78">
        <f>J194+J205</f>
        <v>29126822.02999999</v>
      </c>
    </row>
    <row r="207" spans="1:11" s="2" customFormat="1" x14ac:dyDescent="0.25">
      <c r="A207" s="90" t="s">
        <v>274</v>
      </c>
      <c r="B207" s="90"/>
      <c r="C207" s="90"/>
      <c r="D207" s="90"/>
      <c r="E207" s="90"/>
      <c r="F207" s="90"/>
      <c r="G207" s="90"/>
      <c r="H207" s="15">
        <f>H23-H206</f>
        <v>0</v>
      </c>
      <c r="I207" s="15">
        <f>I23-I206</f>
        <v>0</v>
      </c>
      <c r="J207" s="78">
        <f>J23-J206</f>
        <v>3761195.3500000089</v>
      </c>
    </row>
    <row r="208" spans="1:11" s="2" customFormat="1" x14ac:dyDescent="0.25">
      <c r="A208" s="91" t="s">
        <v>256</v>
      </c>
      <c r="B208" s="91"/>
      <c r="C208" s="91"/>
      <c r="D208" s="91"/>
      <c r="E208" s="91"/>
      <c r="F208" s="91"/>
      <c r="G208" s="91"/>
      <c r="H208" s="31">
        <f>H19-H194</f>
        <v>0</v>
      </c>
      <c r="I208" s="31">
        <f>I19-I194</f>
        <v>0</v>
      </c>
      <c r="J208" s="88">
        <f>J19-J194</f>
        <v>3520694.9600000083</v>
      </c>
    </row>
    <row r="209" spans="1:10" s="2" customFormat="1" x14ac:dyDescent="0.25">
      <c r="A209" s="91" t="s">
        <v>257</v>
      </c>
      <c r="B209" s="91"/>
      <c r="C209" s="91"/>
      <c r="D209" s="91"/>
      <c r="E209" s="91"/>
      <c r="F209" s="91"/>
      <c r="G209" s="91"/>
      <c r="H209" s="31">
        <f>H22-H205</f>
        <v>0</v>
      </c>
      <c r="I209" s="31">
        <f>I22-I205</f>
        <v>0</v>
      </c>
      <c r="J209" s="88">
        <f>J22-J205</f>
        <v>240500.39</v>
      </c>
    </row>
    <row r="210" spans="1:10" s="2" customFormat="1" x14ac:dyDescent="0.25">
      <c r="A210" s="13"/>
      <c r="B210" s="13"/>
      <c r="C210" s="13"/>
      <c r="D210" s="13"/>
      <c r="E210" s="13"/>
      <c r="F210" s="13"/>
      <c r="G210" s="13"/>
      <c r="H210" s="32"/>
      <c r="I210" s="32"/>
      <c r="J210" s="32"/>
    </row>
    <row r="211" spans="1:10" s="2" customFormat="1" x14ac:dyDescent="0.25">
      <c r="A211" s="13"/>
      <c r="B211" s="13"/>
      <c r="C211" s="13"/>
      <c r="D211" s="13"/>
      <c r="E211" s="13"/>
      <c r="F211" s="13"/>
      <c r="G211" s="13"/>
      <c r="H211" s="32"/>
      <c r="I211" s="32"/>
      <c r="J211" s="32"/>
    </row>
    <row r="212" spans="1:10" x14ac:dyDescent="0.25">
      <c r="A212" s="29"/>
      <c r="B212" s="29"/>
      <c r="C212" s="29"/>
      <c r="D212" s="29"/>
      <c r="E212" s="29"/>
      <c r="F212" s="29"/>
      <c r="G212" s="29"/>
      <c r="H212" s="30"/>
      <c r="I212" s="30"/>
      <c r="J212" s="30"/>
    </row>
    <row r="213" spans="1:10" x14ac:dyDescent="0.25">
      <c r="A213" s="89" t="s">
        <v>235</v>
      </c>
      <c r="B213" s="89"/>
      <c r="C213" s="89"/>
      <c r="D213" s="89"/>
      <c r="E213" s="89"/>
      <c r="F213" s="1"/>
      <c r="G213" s="1"/>
      <c r="H213" s="1"/>
      <c r="I213" s="1"/>
      <c r="J213" s="1"/>
    </row>
    <row r="214" spans="1:10" x14ac:dyDescent="0.25">
      <c r="A214" s="92" t="s">
        <v>398</v>
      </c>
      <c r="B214" s="92"/>
      <c r="C214" s="92"/>
      <c r="D214" s="92"/>
      <c r="E214" s="92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89" t="s">
        <v>236</v>
      </c>
      <c r="H215" s="89"/>
      <c r="I215" s="89"/>
      <c r="J215" s="89"/>
    </row>
    <row r="216" spans="1:10" x14ac:dyDescent="0.25">
      <c r="A216" s="1"/>
      <c r="B216" s="1"/>
      <c r="C216" s="1"/>
      <c r="D216" s="1"/>
      <c r="E216" s="1"/>
      <c r="F216" s="1"/>
      <c r="G216" s="89" t="s">
        <v>289</v>
      </c>
      <c r="H216" s="89"/>
      <c r="I216" s="89"/>
      <c r="J216" s="89"/>
    </row>
    <row r="217" spans="1:10" x14ac:dyDescent="0.25">
      <c r="A217" s="1"/>
      <c r="B217" s="1"/>
      <c r="C217" s="1"/>
      <c r="D217" s="1"/>
      <c r="E217" s="1"/>
      <c r="F217" s="1"/>
      <c r="G217" s="89" t="s">
        <v>330</v>
      </c>
      <c r="H217" s="89"/>
      <c r="I217" s="89"/>
      <c r="J217" s="89"/>
    </row>
  </sheetData>
  <mergeCells count="211">
    <mergeCell ref="F3:J3"/>
    <mergeCell ref="F4:J4"/>
    <mergeCell ref="F2:J2"/>
    <mergeCell ref="B102:C102"/>
    <mergeCell ref="B103:C103"/>
    <mergeCell ref="B104:C104"/>
    <mergeCell ref="B105:C105"/>
    <mergeCell ref="B86:C86"/>
    <mergeCell ref="B54:C54"/>
    <mergeCell ref="B53:C53"/>
    <mergeCell ref="B56:C56"/>
    <mergeCell ref="B63:C63"/>
    <mergeCell ref="B82:C82"/>
    <mergeCell ref="B67:C67"/>
    <mergeCell ref="B69:C69"/>
    <mergeCell ref="B72:C72"/>
    <mergeCell ref="B73:C73"/>
    <mergeCell ref="B77:C77"/>
    <mergeCell ref="B79:C79"/>
    <mergeCell ref="B75:C75"/>
    <mergeCell ref="B11:C11"/>
    <mergeCell ref="B20:C20"/>
    <mergeCell ref="B24:C24"/>
    <mergeCell ref="B18:C18"/>
    <mergeCell ref="B88:C88"/>
    <mergeCell ref="B129:C129"/>
    <mergeCell ref="B131:C131"/>
    <mergeCell ref="B106:C106"/>
    <mergeCell ref="B111:C111"/>
    <mergeCell ref="B112:C112"/>
    <mergeCell ref="B113:C113"/>
    <mergeCell ref="B114:C114"/>
    <mergeCell ref="B117:C117"/>
    <mergeCell ref="B107:C107"/>
    <mergeCell ref="B108:C108"/>
    <mergeCell ref="B109:C109"/>
    <mergeCell ref="B96:C96"/>
    <mergeCell ref="B93:C93"/>
    <mergeCell ref="B94:C94"/>
    <mergeCell ref="B95:C95"/>
    <mergeCell ref="B90:C90"/>
    <mergeCell ref="B99:C99"/>
    <mergeCell ref="B100:C100"/>
    <mergeCell ref="B97:C97"/>
    <mergeCell ref="B91:C91"/>
    <mergeCell ref="B130:C130"/>
    <mergeCell ref="B115:C115"/>
    <mergeCell ref="B116:C116"/>
    <mergeCell ref="B134:C134"/>
    <mergeCell ref="B132:C132"/>
    <mergeCell ref="B133:C133"/>
    <mergeCell ref="B135:C135"/>
    <mergeCell ref="B156:C156"/>
    <mergeCell ref="B151:C151"/>
    <mergeCell ref="B141:C141"/>
    <mergeCell ref="B146:C146"/>
    <mergeCell ref="B137:C137"/>
    <mergeCell ref="B142:C142"/>
    <mergeCell ref="B118:C118"/>
    <mergeCell ref="B119:C119"/>
    <mergeCell ref="B121:C121"/>
    <mergeCell ref="B124:C124"/>
    <mergeCell ref="B125:C125"/>
    <mergeCell ref="B126:C126"/>
    <mergeCell ref="B128:C128"/>
    <mergeCell ref="B120:C120"/>
    <mergeCell ref="B122:C122"/>
    <mergeCell ref="B25:C25"/>
    <mergeCell ref="B33:C33"/>
    <mergeCell ref="B36:C36"/>
    <mergeCell ref="B152:C152"/>
    <mergeCell ref="B37:C37"/>
    <mergeCell ref="B38:C38"/>
    <mergeCell ref="B46:C46"/>
    <mergeCell ref="B47:C47"/>
    <mergeCell ref="A22:G22"/>
    <mergeCell ref="B26:C26"/>
    <mergeCell ref="B29:C29"/>
    <mergeCell ref="B30:C30"/>
    <mergeCell ref="B32:C32"/>
    <mergeCell ref="B123:C123"/>
    <mergeCell ref="B127:C127"/>
    <mergeCell ref="B101:C101"/>
    <mergeCell ref="B83:C83"/>
    <mergeCell ref="B84:C84"/>
    <mergeCell ref="B85:C85"/>
    <mergeCell ref="B92:C92"/>
    <mergeCell ref="B44:C44"/>
    <mergeCell ref="B45:C45"/>
    <mergeCell ref="B48:C48"/>
    <mergeCell ref="B51:C51"/>
    <mergeCell ref="B13:C13"/>
    <mergeCell ref="B15:C15"/>
    <mergeCell ref="B17:C17"/>
    <mergeCell ref="A6:J6"/>
    <mergeCell ref="A7:J7"/>
    <mergeCell ref="A8:J8"/>
    <mergeCell ref="B10:C10"/>
    <mergeCell ref="B14:C14"/>
    <mergeCell ref="B12:C12"/>
    <mergeCell ref="B16:C16"/>
    <mergeCell ref="B27:C27"/>
    <mergeCell ref="B28:C28"/>
    <mergeCell ref="B31:C31"/>
    <mergeCell ref="B34:C34"/>
    <mergeCell ref="B35:C35"/>
    <mergeCell ref="B39:C39"/>
    <mergeCell ref="B40:C40"/>
    <mergeCell ref="B41:C41"/>
    <mergeCell ref="B42:C42"/>
    <mergeCell ref="B80:C80"/>
    <mergeCell ref="B81:C81"/>
    <mergeCell ref="B59:C59"/>
    <mergeCell ref="B64:C64"/>
    <mergeCell ref="B68:C68"/>
    <mergeCell ref="B70:C70"/>
    <mergeCell ref="B74:C74"/>
    <mergeCell ref="B60:C60"/>
    <mergeCell ref="B52:C52"/>
    <mergeCell ref="B61:C61"/>
    <mergeCell ref="B62:C62"/>
    <mergeCell ref="B65:C65"/>
    <mergeCell ref="B66:C66"/>
    <mergeCell ref="B76:C76"/>
    <mergeCell ref="B55:C55"/>
    <mergeCell ref="B57:C57"/>
    <mergeCell ref="B58:C58"/>
    <mergeCell ref="B192:C192"/>
    <mergeCell ref="B176:C176"/>
    <mergeCell ref="B195:C195"/>
    <mergeCell ref="B197:C197"/>
    <mergeCell ref="B198:C198"/>
    <mergeCell ref="B203:C203"/>
    <mergeCell ref="B199:C199"/>
    <mergeCell ref="B202:C202"/>
    <mergeCell ref="B140:C140"/>
    <mergeCell ref="B144:C144"/>
    <mergeCell ref="B149:C149"/>
    <mergeCell ref="B158:C158"/>
    <mergeCell ref="B189:C189"/>
    <mergeCell ref="B143:C143"/>
    <mergeCell ref="B145:C145"/>
    <mergeCell ref="B150:C150"/>
    <mergeCell ref="B147:C147"/>
    <mergeCell ref="B148:C148"/>
    <mergeCell ref="B154:C154"/>
    <mergeCell ref="B153:C153"/>
    <mergeCell ref="B157:C157"/>
    <mergeCell ref="B184:C184"/>
    <mergeCell ref="B187:C187"/>
    <mergeCell ref="B164:C164"/>
    <mergeCell ref="B173:C173"/>
    <mergeCell ref="B163:C163"/>
    <mergeCell ref="B165:C165"/>
    <mergeCell ref="B136:C136"/>
    <mergeCell ref="B138:C138"/>
    <mergeCell ref="B190:C190"/>
    <mergeCell ref="B191:C191"/>
    <mergeCell ref="B175:C175"/>
    <mergeCell ref="B178:C178"/>
    <mergeCell ref="B179:C179"/>
    <mergeCell ref="B185:C185"/>
    <mergeCell ref="B177:C177"/>
    <mergeCell ref="B180:C180"/>
    <mergeCell ref="B183:C183"/>
    <mergeCell ref="B188:C188"/>
    <mergeCell ref="B167:C167"/>
    <mergeCell ref="B181:C181"/>
    <mergeCell ref="B139:C139"/>
    <mergeCell ref="B166:C166"/>
    <mergeCell ref="B186:C186"/>
    <mergeCell ref="B170:C170"/>
    <mergeCell ref="A19:G19"/>
    <mergeCell ref="B21:C21"/>
    <mergeCell ref="A23:G23"/>
    <mergeCell ref="B49:C49"/>
    <mergeCell ref="A50:G50"/>
    <mergeCell ref="B159:C159"/>
    <mergeCell ref="A160:G160"/>
    <mergeCell ref="B182:C182"/>
    <mergeCell ref="A193:G193"/>
    <mergeCell ref="B43:C43"/>
    <mergeCell ref="B162:C162"/>
    <mergeCell ref="B168:C168"/>
    <mergeCell ref="B169:C169"/>
    <mergeCell ref="B71:C71"/>
    <mergeCell ref="B78:C78"/>
    <mergeCell ref="B87:C87"/>
    <mergeCell ref="B89:C89"/>
    <mergeCell ref="B98:C98"/>
    <mergeCell ref="B110:C110"/>
    <mergeCell ref="B155:C155"/>
    <mergeCell ref="B171:C171"/>
    <mergeCell ref="B172:C172"/>
    <mergeCell ref="B174:C174"/>
    <mergeCell ref="B161:C161"/>
    <mergeCell ref="A213:E213"/>
    <mergeCell ref="A214:E214"/>
    <mergeCell ref="G215:J215"/>
    <mergeCell ref="G216:J216"/>
    <mergeCell ref="G217:J217"/>
    <mergeCell ref="A194:G194"/>
    <mergeCell ref="A196:G196"/>
    <mergeCell ref="A201:G201"/>
    <mergeCell ref="A204:G204"/>
    <mergeCell ref="A205:G205"/>
    <mergeCell ref="A206:G206"/>
    <mergeCell ref="A207:G207"/>
    <mergeCell ref="A208:G208"/>
    <mergeCell ref="A209:G209"/>
    <mergeCell ref="B200:C200"/>
  </mergeCells>
  <pageMargins left="0.31496062992126" right="0" top="0.511811023622047" bottom="0.74803149606299202" header="0.31496062992126" footer="0.31496062992126"/>
  <pageSetup orientation="landscape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SURSA A</vt:lpstr>
      <vt:lpstr>SURSA C</vt:lpstr>
      <vt:lpstr>SURSA D</vt:lpstr>
      <vt:lpstr>SURSA E</vt:lpstr>
      <vt:lpstr>SURSA F</vt:lpstr>
      <vt:lpstr>SURSA G</vt:lpstr>
      <vt:lpstr>'SURSA A'!Print_Titles</vt:lpstr>
      <vt:lpstr>'SURSA C'!Print_Titles</vt:lpstr>
      <vt:lpstr>'SURSA D'!Print_Titles</vt:lpstr>
      <vt:lpstr>'SURSA E'!Print_Titles</vt:lpstr>
      <vt:lpstr>'SURSA F'!Print_Titles</vt:lpstr>
      <vt:lpstr>'SURSA 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2024-12-02T10:22:00Z</dcterms:modified>
</cp:coreProperties>
</file>