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SURSA A" sheetId="3" r:id="rId1"/>
    <sheet name="SURSA C" sheetId="10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D'!$12:$13</definedName>
    <definedName name="_xlnm.Print_Titles" localSheetId="3">'SURSA E'!$11:$12</definedName>
    <definedName name="_xlnm.Print_Titles" localSheetId="4">'SURSA F'!$10:$11</definedName>
    <definedName name="_xlnm.Print_Titles" localSheetId="5">'SURSA G'!$9:$10</definedName>
  </definedNames>
  <calcPr calcId="162913"/>
</workbook>
</file>

<file path=xl/calcChain.xml><?xml version="1.0" encoding="utf-8"?>
<calcChain xmlns="http://schemas.openxmlformats.org/spreadsheetml/2006/main">
  <c r="I24" i="7" l="1"/>
  <c r="I25" i="7" s="1"/>
  <c r="J24" i="7"/>
  <c r="J25" i="7" s="1"/>
  <c r="I21" i="7"/>
  <c r="J21" i="7"/>
  <c r="H86" i="3"/>
  <c r="I86" i="3"/>
  <c r="H316" i="3"/>
  <c r="I316" i="3"/>
  <c r="G316" i="3"/>
  <c r="I182" i="5"/>
  <c r="J182" i="5"/>
  <c r="H182" i="5"/>
  <c r="I23" i="10"/>
  <c r="I22" i="10" s="1"/>
  <c r="H23" i="10"/>
  <c r="H22" i="10" s="1"/>
  <c r="I21" i="10"/>
  <c r="I20" i="10"/>
  <c r="I19" i="10"/>
  <c r="J19" i="10"/>
  <c r="I17" i="10"/>
  <c r="J17" i="10"/>
  <c r="H20" i="10"/>
  <c r="H19" i="10"/>
  <c r="J20" i="10" l="1"/>
  <c r="J21" i="10" s="1"/>
  <c r="J23" i="10" s="1"/>
  <c r="J22" i="10" s="1"/>
  <c r="H366" i="3"/>
  <c r="I366" i="3"/>
  <c r="G366" i="3"/>
  <c r="H17" i="10" l="1"/>
  <c r="J13" i="10"/>
  <c r="J14" i="10" s="1"/>
  <c r="I13" i="10"/>
  <c r="I14" i="10" s="1"/>
  <c r="H13" i="10"/>
  <c r="H14" i="10" s="1"/>
  <c r="H21" i="10" l="1"/>
  <c r="H127" i="3" l="1"/>
  <c r="I127" i="3"/>
  <c r="G127" i="3"/>
  <c r="I21" i="5"/>
  <c r="J21" i="5"/>
  <c r="H21" i="5"/>
  <c r="H31" i="3"/>
  <c r="I31" i="3"/>
  <c r="G31" i="3"/>
  <c r="I222" i="5" l="1"/>
  <c r="J222" i="5"/>
  <c r="H222" i="5"/>
  <c r="I220" i="5"/>
  <c r="J220" i="5"/>
  <c r="H220" i="5"/>
  <c r="H375" i="3" l="1"/>
  <c r="I375" i="3"/>
  <c r="G375" i="3"/>
  <c r="I368" i="3"/>
  <c r="H368" i="3"/>
  <c r="G368" i="3"/>
  <c r="H349" i="3"/>
  <c r="I349" i="3"/>
  <c r="G349" i="3"/>
  <c r="H343" i="3"/>
  <c r="I343" i="3"/>
  <c r="G343" i="3"/>
  <c r="H337" i="3"/>
  <c r="I337" i="3"/>
  <c r="G337" i="3"/>
  <c r="H334" i="3"/>
  <c r="I334" i="3"/>
  <c r="G334" i="3"/>
  <c r="H327" i="3"/>
  <c r="I327" i="3"/>
  <c r="G327" i="3"/>
  <c r="H307" i="3" l="1"/>
  <c r="I307" i="3"/>
  <c r="G307" i="3"/>
  <c r="H154" i="3"/>
  <c r="I154" i="3"/>
  <c r="G154" i="3"/>
  <c r="H109" i="3"/>
  <c r="I109" i="3"/>
  <c r="G109" i="3"/>
  <c r="H156" i="3" l="1"/>
  <c r="I156" i="3"/>
  <c r="G156" i="3"/>
  <c r="I17" i="7" l="1"/>
  <c r="J17" i="7"/>
  <c r="H17" i="7"/>
  <c r="I77" i="2" l="1"/>
  <c r="H77" i="2"/>
  <c r="H294" i="3" l="1"/>
  <c r="I294" i="3"/>
  <c r="G294" i="3"/>
  <c r="I72" i="2" l="1"/>
  <c r="J72" i="2"/>
  <c r="J77" i="2" l="1"/>
  <c r="H93" i="3" l="1"/>
  <c r="I93" i="3"/>
  <c r="J23" i="9" l="1"/>
  <c r="J24" i="9" s="1"/>
  <c r="I23" i="9"/>
  <c r="I24" i="9" s="1"/>
  <c r="H23" i="9"/>
  <c r="H24" i="9" s="1"/>
  <c r="J14" i="9"/>
  <c r="I14" i="9"/>
  <c r="H14" i="9"/>
  <c r="H15" i="9" s="1"/>
  <c r="J26" i="9" l="1"/>
  <c r="I26" i="9"/>
  <c r="H25" i="9"/>
  <c r="J15" i="9"/>
  <c r="J25" i="9" s="1"/>
  <c r="H26" i="9"/>
  <c r="I15" i="9"/>
  <c r="I25" i="9" s="1"/>
  <c r="H24" i="7" l="1"/>
  <c r="H21" i="7"/>
  <c r="H25" i="7" s="1"/>
  <c r="I212" i="5" l="1"/>
  <c r="J212" i="5"/>
  <c r="H212" i="5"/>
  <c r="H360" i="3" l="1"/>
  <c r="I360" i="3"/>
  <c r="G360" i="3"/>
  <c r="J28" i="2" l="1"/>
  <c r="I26" i="7" l="1"/>
  <c r="J26" i="7"/>
  <c r="H26" i="7"/>
  <c r="I28" i="7" l="1"/>
  <c r="I27" i="7" s="1"/>
  <c r="J28" i="7"/>
  <c r="J27" i="7" s="1"/>
  <c r="H96" i="3" l="1"/>
  <c r="I96" i="3"/>
  <c r="G96" i="3"/>
  <c r="H51" i="3" l="1"/>
  <c r="I51" i="3"/>
  <c r="G51" i="3"/>
  <c r="I28" i="2" l="1"/>
  <c r="H28" i="2"/>
  <c r="H329" i="3" l="1"/>
  <c r="I329" i="3"/>
  <c r="G329" i="3"/>
  <c r="H215" i="5" l="1"/>
  <c r="I215" i="5"/>
  <c r="J215" i="5"/>
  <c r="J18" i="7" l="1"/>
  <c r="I18" i="7"/>
  <c r="H28" i="7"/>
  <c r="H27" i="7" s="1"/>
  <c r="H18" i="7"/>
  <c r="I159" i="5"/>
  <c r="J159" i="5"/>
  <c r="H159" i="5"/>
  <c r="J224" i="5"/>
  <c r="J225" i="5" s="1"/>
  <c r="I224" i="5"/>
  <c r="I225" i="5" s="1"/>
  <c r="H224" i="5"/>
  <c r="H225" i="5" s="1"/>
  <c r="I49" i="5"/>
  <c r="J49" i="5"/>
  <c r="H49" i="5"/>
  <c r="I18" i="5"/>
  <c r="J18" i="5"/>
  <c r="H18" i="5"/>
  <c r="I22" i="2"/>
  <c r="J22" i="2"/>
  <c r="H22" i="2"/>
  <c r="H29" i="2" s="1"/>
  <c r="H72" i="2"/>
  <c r="I229" i="5" l="1"/>
  <c r="H78" i="2"/>
  <c r="I78" i="2"/>
  <c r="J29" i="2"/>
  <c r="H229" i="5"/>
  <c r="I22" i="5"/>
  <c r="J229" i="5"/>
  <c r="J22" i="5"/>
  <c r="H22" i="5"/>
  <c r="H213" i="5"/>
  <c r="I213" i="5"/>
  <c r="J213" i="5"/>
  <c r="J81" i="2"/>
  <c r="J78" i="2"/>
  <c r="I81" i="2"/>
  <c r="H81" i="2"/>
  <c r="I29" i="2"/>
  <c r="I80" i="2"/>
  <c r="J80" i="2"/>
  <c r="H80" i="2"/>
  <c r="H309" i="3"/>
  <c r="I309" i="3"/>
  <c r="G309" i="3"/>
  <c r="H377" i="3"/>
  <c r="H378" i="3" s="1"/>
  <c r="I377" i="3"/>
  <c r="I378" i="3" s="1"/>
  <c r="G377" i="3"/>
  <c r="G378" i="3" s="1"/>
  <c r="H301" i="3"/>
  <c r="I301" i="3"/>
  <c r="G301" i="3"/>
  <c r="H299" i="3"/>
  <c r="I299" i="3"/>
  <c r="G299" i="3"/>
  <c r="H189" i="3"/>
  <c r="I189" i="3"/>
  <c r="G189" i="3"/>
  <c r="G93" i="3"/>
  <c r="G86" i="3"/>
  <c r="I382" i="3" l="1"/>
  <c r="G310" i="3"/>
  <c r="G381" i="3" s="1"/>
  <c r="H310" i="3"/>
  <c r="H381" i="3" s="1"/>
  <c r="I310" i="3"/>
  <c r="I381" i="3" s="1"/>
  <c r="I52" i="3"/>
  <c r="I226" i="5"/>
  <c r="I228" i="5"/>
  <c r="H228" i="5"/>
  <c r="H226" i="5"/>
  <c r="J228" i="5"/>
  <c r="J226" i="5"/>
  <c r="H52" i="3"/>
  <c r="G52" i="3"/>
  <c r="I379" i="3" l="1"/>
  <c r="H379" i="3"/>
  <c r="H382" i="3"/>
  <c r="J227" i="5" l="1"/>
  <c r="H227" i="5"/>
  <c r="H79" i="2" l="1"/>
  <c r="I79" i="2"/>
  <c r="I227" i="5"/>
  <c r="J79" i="2"/>
  <c r="H380" i="3" l="1"/>
  <c r="I380" i="3"/>
  <c r="G382" i="3"/>
  <c r="G379" i="3" l="1"/>
  <c r="G380" i="3" s="1"/>
</calcChain>
</file>

<file path=xl/sharedStrings.xml><?xml version="1.0" encoding="utf-8"?>
<sst xmlns="http://schemas.openxmlformats.org/spreadsheetml/2006/main" count="3421" uniqueCount="400">
  <si>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</si>
  <si>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</si>
  <si>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</si>
  <si>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</si>
  <si>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</si>
  <si>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</si>
  <si>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</si>
  <si>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</si>
  <si>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</si>
  <si>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</si>
  <si>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</si>
  <si>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</si>
  <si>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</si>
  <si>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</si>
  <si>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</si>
  <si>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</si>
  <si>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</si>
  <si>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</si>
  <si>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</si>
  <si>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</si>
  <si>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</si>
  <si>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</si>
  <si>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</si>
  <si>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</si>
  <si>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</si>
  <si>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</si>
  <si>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</si>
  <si>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</si>
  <si>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</si>
  <si>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</si>
  <si>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</si>
  <si>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</si>
  <si>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</si>
  <si>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</si>
  <si>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</si>
  <si>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</si>
  <si>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</si>
  <si>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</si>
  <si>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</si>
  <si>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</si>
  <si>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</si>
  <si>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</si>
  <si>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</si>
  <si>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</si>
  <si>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</si>
  <si>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</si>
  <si>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</si>
  <si>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</si>
  <si>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</si>
  <si>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</si>
  <si>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</si>
  <si>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</si>
  <si>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</si>
  <si>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</si>
  <si>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</si>
  <si>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</si>
  <si>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</si>
  <si>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</si>
  <si>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</si>
  <si>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</si>
  <si>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</si>
  <si>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</si>
  <si>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</si>
  <si>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</si>
  <si>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</si>
  <si>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</si>
  <si>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</si>
  <si>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</si>
  <si>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</si>
  <si>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</si>
  <si>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</si>
  <si>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</si>
  <si>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</si>
  <si>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</si>
  <si>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</si>
  <si>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</si>
  <si>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</si>
  <si>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</si>
  <si>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</si>
  <si>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</si>
  <si>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</si>
  <si>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</si>
  <si>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</si>
  <si>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</si>
  <si>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</si>
  <si>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</si>
  <si>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</si>
  <si>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</si>
  <si>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</si>
  <si>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</si>
  <si>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</si>
  <si>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</si>
  <si>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</si>
  <si>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</si>
  <si>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</si>
  <si>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</si>
  <si>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</si>
  <si>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</si>
  <si>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</si>
  <si>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</si>
  <si>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</si>
  <si>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</si>
  <si>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</si>
  <si>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</si>
  <si>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</si>
  <si>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</si>
  <si>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</si>
  <si>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</si>
  <si>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</si>
  <si>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</si>
  <si>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</si>
  <si>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</si>
  <si>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</si>
  <si>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</si>
  <si>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</si>
  <si>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</si>
  <si>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</si>
  <si>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</si>
  <si>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</si>
  <si>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</si>
  <si>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Finantarea nationala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</si>
  <si>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</si>
  <si>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</si>
  <si>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</si>
  <si>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</si>
  <si>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</si>
  <si>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</si>
  <si>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</si>
  <si>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</si>
  <si>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</si>
  <si>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</si>
  <si>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</si>
  <si>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</si>
  <si>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</si>
  <si>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</si>
  <si>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570202</t>
  </si>
  <si>
    <t xml:space="preserve"> Ajutoare sociale in natura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</si>
  <si>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</si>
  <si>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</si>
  <si>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</si>
  <si>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</si>
  <si>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</si>
  <si>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</si>
  <si>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</si>
  <si>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</si>
  <si>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</si>
  <si>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</si>
  <si>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</si>
  <si>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</si>
  <si>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</si>
  <si>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</si>
  <si>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</si>
  <si>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</si>
  <si>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</si>
  <si>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</si>
  <si>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</si>
  <si>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</si>
  <si>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</si>
  <si>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</si>
  <si>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</si>
  <si>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</si>
  <si>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</si>
  <si>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</si>
  <si>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</si>
  <si>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</si>
  <si>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</si>
  <si>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</si>
  <si>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</si>
  <si>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</si>
  <si>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</si>
  <si>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</si>
  <si>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</si>
  <si>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</si>
  <si>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</si>
  <si>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</si>
  <si>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</si>
  <si>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</si>
  <si>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</si>
  <si>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</si>
  <si>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</si>
  <si>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</si>
  <si>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</si>
  <si>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</si>
  <si>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</si>
  <si>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</si>
  <si>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</si>
  <si>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</si>
  <si>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</si>
  <si>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</si>
  <si>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</si>
  <si>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</si>
  <si>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</si>
  <si>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</si>
  <si>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</si>
  <si>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</si>
  <si>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</si>
  <si>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</si>
  <si>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</si>
  <si>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</si>
  <si>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</si>
  <si>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</si>
  <si>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</si>
  <si>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</si>
  <si>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</si>
  <si>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</si>
  <si>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</si>
  <si>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</si>
  <si>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</si>
  <si>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</si>
  <si>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</si>
  <si>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</si>
  <si>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</si>
  <si>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</si>
  <si>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</si>
  <si>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</si>
  <si>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</si>
  <si>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</si>
  <si>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</si>
  <si>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</si>
  <si>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</si>
  <si>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</si>
  <si>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</si>
  <si>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</si>
  <si>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</si>
  <si>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</si>
  <si>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</si>
  <si>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</si>
  <si>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</si>
  <si>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</si>
  <si>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</si>
  <si>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</si>
  <si>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</si>
  <si>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</si>
  <si>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</si>
  <si>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</si>
  <si>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</si>
  <si>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</si>
  <si>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</si>
  <si>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</si>
  <si>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</si>
  <si>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</si>
  <si>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</si>
  <si>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</si>
  <si>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</si>
  <si>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</si>
  <si>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</si>
  <si>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</si>
  <si>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</si>
  <si>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</si>
  <si>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</si>
  <si>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</si>
  <si>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</si>
  <si>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</si>
  <si>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</si>
  <si>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</si>
  <si>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</si>
  <si>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</si>
  <si>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</si>
  <si>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</si>
  <si>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</si>
  <si>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</si>
  <si>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</si>
  <si>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</si>
  <si>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</si>
  <si>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</si>
  <si>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</si>
  <si>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</si>
  <si>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</si>
  <si>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</si>
  <si>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</si>
  <si>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</si>
  <si>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</si>
  <si>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</si>
  <si>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</si>
  <si>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</si>
  <si>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</si>
  <si>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</si>
  <si>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</si>
  <si>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</si>
  <si>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</si>
  <si>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</si>
  <si>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</si>
  <si>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</si>
  <si>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</si>
  <si>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</si>
  <si>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</si>
  <si>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</si>
  <si>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</si>
  <si>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</si>
  <si>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</si>
  <si>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</si>
  <si>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</si>
  <si>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</si>
  <si>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</si>
  <si>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</si>
  <si>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</si>
  <si>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</si>
  <si>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</si>
  <si>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</si>
  <si>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</si>
  <si>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</si>
  <si>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</si>
  <si>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</si>
  <si>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</si>
  <si>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</si>
  <si>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</si>
  <si>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</si>
  <si>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</si>
  <si>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</si>
  <si>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</si>
  <si>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</si>
  <si>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</si>
  <si>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</si>
  <si>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</si>
  <si>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</si>
  <si>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</si>
  <si>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</si>
  <si>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</si>
  <si>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</si>
  <si>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</si>
  <si>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</si>
  <si>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</si>
  <si>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</si>
  <si>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</si>
  <si>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</si>
  <si>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</si>
  <si>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</si>
  <si>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</si>
  <si>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</si>
  <si>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</si>
  <si>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</si>
  <si>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</si>
  <si>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</si>
  <si>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</si>
  <si>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</si>
  <si>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</si>
  <si>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</si>
  <si>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</si>
  <si>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</si>
  <si>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</si>
  <si>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</si>
  <si>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</si>
  <si>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Sume primite din Fondul de Solidaritate al Uniunii Europene</t>
  </si>
  <si>
    <t>Norme de hrana</t>
  </si>
  <si>
    <t>Anexa nr. 3</t>
  </si>
  <si>
    <t>Plan an            2024</t>
  </si>
  <si>
    <t>Alte amenzi, penalitati si confiscari</t>
  </si>
  <si>
    <t>Subventii de la bugetul de stat catre bugetele locale pentru Programul national de investitii "Anghel Saligny"</t>
  </si>
  <si>
    <t>Fonduri europene nerambursabile</t>
  </si>
  <si>
    <t>Transferuri din bugetele locale si judetene pentru acordarea unor ajutoare catre unitatile administrativ- teritoriale in situatii de extrema dificultate</t>
  </si>
  <si>
    <t>Alte cheltuieli in domeniul invatamantului</t>
  </si>
  <si>
    <t>Tichete de cresa si tichete sociale pentru gradinita</t>
  </si>
  <si>
    <t>Munitie, fernituri si armament de natura activelor fixe pentru armata</t>
  </si>
  <si>
    <t>Contributii la salarizarea personalului neclerical</t>
  </si>
  <si>
    <t>Transport in comun</t>
  </si>
  <si>
    <t>Transferuri catre intreprinderi in cadrul schemelor de ajutor de stat</t>
  </si>
  <si>
    <t>Transferuri de capital acordate in baza contractelor de parteneriat sau asocieri</t>
  </si>
  <si>
    <t>Rambursarea imprumuturilor contractate pentru finantarea proiectelor cu finantare UE</t>
  </si>
  <si>
    <t>Alte cheltuieli in domeniul ordinii publice si sigurantei nationale</t>
  </si>
  <si>
    <t>Plati efectuate in anii precedenti si recuperate in anul curent in sectiunea de dezvoltare a bugetului local</t>
  </si>
  <si>
    <t>Plan an 2024</t>
  </si>
  <si>
    <t>Ajutoare sociale in numerar</t>
  </si>
  <si>
    <t>Ajutoare sociale in natura</t>
  </si>
  <si>
    <t>Materiale si prestari de servicii cu caracter functional</t>
  </si>
  <si>
    <t>Plan an          2024</t>
  </si>
  <si>
    <t>Plan an        2024</t>
  </si>
  <si>
    <t>Alte venituri din proprietate</t>
  </si>
  <si>
    <t xml:space="preserve">Reparatii capitale aferente activelor fixe </t>
  </si>
  <si>
    <t>Alocatii pentru locuinte</t>
  </si>
  <si>
    <t>Subventii acordate in baza contractelor de parteneriat sau asociere, pentru sectiunea de functionare</t>
  </si>
  <si>
    <t>Donatii si sponsorizari</t>
  </si>
  <si>
    <t>Alte sume primite din fonduri de la Uniunea Europeana pentru programele operationale finantate din cadrul financiar 2014-2020</t>
  </si>
  <si>
    <t>Alte venituri din concesiuni si inchirieri de catre institutii publice</t>
  </si>
  <si>
    <t>Venituri din valorificarea unor bunuri ale institutiilor publice</t>
  </si>
  <si>
    <t>SURSA DE FINANTARE C "CREDITE INTERNE"</t>
  </si>
  <si>
    <t xml:space="preserve">C-Credite interne </t>
  </si>
  <si>
    <t>Sume aferente creditelor interne</t>
  </si>
  <si>
    <t>TOTAL VENITURI- Sursa C</t>
  </si>
  <si>
    <t>Finantare nationala</t>
  </si>
  <si>
    <t>Cheltuieli neeligibile</t>
  </si>
  <si>
    <t>contului de executie bugetara pe trimestrul II 2024 al Judetului Bacau</t>
  </si>
  <si>
    <t>30.06.2024</t>
  </si>
  <si>
    <t>Plan      Trim. I+II</t>
  </si>
  <si>
    <t>Incasări realizate/   Plăți efectuate        Trim. I+II</t>
  </si>
  <si>
    <t>Plan              Trim. I+II</t>
  </si>
  <si>
    <t>Plan      trim. I+II</t>
  </si>
  <si>
    <t>Anexa nr.4</t>
  </si>
  <si>
    <t>Plan       Trim. I+II</t>
  </si>
  <si>
    <t>Incasari realizate/   Plati efectuate  Trim. I+II</t>
  </si>
  <si>
    <t>Anexa nr. 5</t>
  </si>
  <si>
    <t>Plan          Trim. I+II</t>
  </si>
  <si>
    <t>Anexa nr. 6</t>
  </si>
  <si>
    <t>Subventii de la bugetul de stat catre bugetele locale necesare sustinerii derularii proiectelor finantate din FEN postaderare aferente perioadei de programare 2021-2027</t>
  </si>
  <si>
    <t>Alte transferuri voluntare</t>
  </si>
  <si>
    <t>Sume din excedentul bugetului local utilizate pentru finantarea cheltuielilor sectiunii de functionare</t>
  </si>
  <si>
    <t>Transferuri din bugetul imprumuturilor pentru finantarea unor investitii de interes local</t>
  </si>
  <si>
    <t>CAP.54.07</t>
  </si>
  <si>
    <t>CAP.66.07</t>
  </si>
  <si>
    <t xml:space="preserve">la Hotararea privind aprobarea </t>
  </si>
  <si>
    <t xml:space="preserve">30.06.2024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</si>
</sst>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/>
    <xf numFmtId="3" fontId="2" fillId="0" borderId="2" xfId="0" applyNumberFormat="1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vertical="top" wrapText="1"/>
    </xf>
    <xf numFmtId="3" fontId="8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zoomScale="106" zoomScaleNormal="106" workbookViewId="0">
      <selection activeCell="I5" sqref="I5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9" width="12.42578125" bestFit="1" customWidth="1"/>
  </cols>
  <sheetData>
    <row r="1" spans="1:9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05" t="s">
        <v>234</v>
      </c>
      <c r="G2" s="105"/>
      <c r="H2" s="105"/>
      <c r="I2" s="105"/>
    </row>
    <row r="3" spans="1:9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</row>
    <row r="4" spans="1:9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</row>
    <row r="5" spans="1:9" x14ac:dyDescent="0.25">
      <c r="A5" s="1"/>
      <c r="B5" s="1"/>
      <c r="C5" s="1"/>
      <c r="D5" s="1"/>
      <c r="E5" s="1"/>
      <c r="F5" s="52"/>
      <c r="G5" s="52"/>
      <c r="H5" s="52"/>
      <c r="I5" s="52"/>
    </row>
    <row r="6" spans="1:9" x14ac:dyDescent="0.25">
      <c r="A6" s="105" t="s">
        <v>235</v>
      </c>
      <c r="B6" s="105"/>
      <c r="C6" s="105"/>
      <c r="D6" s="105"/>
      <c r="E6" s="105"/>
      <c r="F6" s="105"/>
      <c r="G6" s="105"/>
      <c r="H6" s="105"/>
      <c r="I6" s="105"/>
    </row>
    <row r="7" spans="1:9" x14ac:dyDescent="0.25">
      <c r="A7" s="108" t="s">
        <v>399</v>
      </c>
      <c r="B7" s="105"/>
      <c r="C7" s="105"/>
      <c r="D7" s="105"/>
      <c r="E7" s="105"/>
      <c r="F7" s="105"/>
      <c r="G7" s="105"/>
      <c r="H7" s="105"/>
      <c r="I7" s="105"/>
    </row>
    <row r="8" spans="1:9" x14ac:dyDescent="0.25">
      <c r="A8" s="105" t="s">
        <v>306</v>
      </c>
      <c r="B8" s="105"/>
      <c r="C8" s="105"/>
      <c r="D8" s="105"/>
      <c r="E8" s="105"/>
      <c r="F8" s="105"/>
      <c r="G8" s="105"/>
      <c r="H8" s="105"/>
      <c r="I8" s="105"/>
    </row>
    <row r="9" spans="1:9" x14ac:dyDescent="0.25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257</v>
      </c>
    </row>
    <row r="11" spans="1:9" ht="71.25" x14ac:dyDescent="0.25">
      <c r="A11" s="7" t="s">
        <v>0</v>
      </c>
      <c r="B11" s="71" t="s">
        <v>307</v>
      </c>
      <c r="C11" s="7" t="s">
        <v>311</v>
      </c>
      <c r="D11" s="7" t="s">
        <v>308</v>
      </c>
      <c r="E11" s="7" t="s">
        <v>309</v>
      </c>
      <c r="F11" s="7" t="s">
        <v>310</v>
      </c>
      <c r="G11" s="7" t="s">
        <v>345</v>
      </c>
      <c r="H11" s="8" t="s">
        <v>384</v>
      </c>
      <c r="I11" s="43" t="s">
        <v>383</v>
      </c>
    </row>
    <row r="12" spans="1:9" s="2" customFormat="1" ht="45" x14ac:dyDescent="0.25">
      <c r="A12" s="70" t="s">
        <v>1</v>
      </c>
      <c r="B12" s="70" t="s">
        <v>2</v>
      </c>
      <c r="C12" s="70" t="s">
        <v>3</v>
      </c>
      <c r="D12" s="70" t="s">
        <v>4</v>
      </c>
      <c r="E12" s="72"/>
      <c r="F12" s="72"/>
      <c r="G12" s="27">
        <v>80182000</v>
      </c>
      <c r="H12" s="27">
        <v>40091000</v>
      </c>
      <c r="I12" s="13">
        <v>48100878</v>
      </c>
    </row>
    <row r="13" spans="1:9" s="2" customFormat="1" ht="75" x14ac:dyDescent="0.25">
      <c r="A13" s="70" t="s">
        <v>1</v>
      </c>
      <c r="B13" s="70" t="s">
        <v>2</v>
      </c>
      <c r="C13" s="70">
        <v>40400</v>
      </c>
      <c r="D13" s="70" t="s">
        <v>239</v>
      </c>
      <c r="E13" s="72"/>
      <c r="F13" s="72"/>
      <c r="G13" s="27">
        <v>11225000</v>
      </c>
      <c r="H13" s="27">
        <v>5612500</v>
      </c>
      <c r="I13" s="13">
        <v>6733973</v>
      </c>
    </row>
    <row r="14" spans="1:9" s="2" customFormat="1" ht="120" x14ac:dyDescent="0.25">
      <c r="A14" s="70" t="s">
        <v>1</v>
      </c>
      <c r="B14" s="70" t="s">
        <v>2</v>
      </c>
      <c r="C14" s="70" t="s">
        <v>5</v>
      </c>
      <c r="D14" s="70" t="s">
        <v>6</v>
      </c>
      <c r="E14" s="72"/>
      <c r="F14" s="72"/>
      <c r="G14" s="27">
        <v>146491000</v>
      </c>
      <c r="H14" s="27">
        <v>86000000</v>
      </c>
      <c r="I14" s="13">
        <v>86000000</v>
      </c>
    </row>
    <row r="15" spans="1:9" s="2" customFormat="1" ht="75" x14ac:dyDescent="0.25">
      <c r="A15" s="70" t="s">
        <v>1</v>
      </c>
      <c r="B15" s="70" t="s">
        <v>2</v>
      </c>
      <c r="C15" s="70" t="s">
        <v>7</v>
      </c>
      <c r="D15" s="70" t="s">
        <v>8</v>
      </c>
      <c r="E15" s="72"/>
      <c r="F15" s="72"/>
      <c r="G15" s="27">
        <v>173790000</v>
      </c>
      <c r="H15" s="27">
        <v>87338000</v>
      </c>
      <c r="I15" s="13">
        <v>87338000</v>
      </c>
    </row>
    <row r="16" spans="1:9" s="2" customFormat="1" ht="45" x14ac:dyDescent="0.25">
      <c r="A16" s="70" t="s">
        <v>1</v>
      </c>
      <c r="B16" s="70" t="s">
        <v>2</v>
      </c>
      <c r="C16" s="70" t="s">
        <v>9</v>
      </c>
      <c r="D16" s="70" t="s">
        <v>10</v>
      </c>
      <c r="E16" s="72"/>
      <c r="F16" s="72"/>
      <c r="G16" s="27">
        <v>100000</v>
      </c>
      <c r="H16" s="27">
        <v>50000</v>
      </c>
      <c r="I16" s="13">
        <v>59229.73</v>
      </c>
    </row>
    <row r="17" spans="1:9" s="2" customFormat="1" ht="45" x14ac:dyDescent="0.25">
      <c r="A17" s="70" t="s">
        <v>1</v>
      </c>
      <c r="B17" s="70" t="s">
        <v>2</v>
      </c>
      <c r="C17" s="70" t="s">
        <v>11</v>
      </c>
      <c r="D17" s="70" t="s">
        <v>12</v>
      </c>
      <c r="E17" s="72"/>
      <c r="F17" s="72"/>
      <c r="G17" s="27">
        <v>1700000</v>
      </c>
      <c r="H17" s="27">
        <v>850000</v>
      </c>
      <c r="I17" s="13">
        <v>1606567.37</v>
      </c>
    </row>
    <row r="18" spans="1:9" s="2" customFormat="1" ht="90" x14ac:dyDescent="0.25">
      <c r="A18" s="70" t="s">
        <v>1</v>
      </c>
      <c r="B18" s="70" t="s">
        <v>2</v>
      </c>
      <c r="C18" s="70" t="s">
        <v>13</v>
      </c>
      <c r="D18" s="70" t="s">
        <v>14</v>
      </c>
      <c r="E18" s="72"/>
      <c r="F18" s="72"/>
      <c r="G18" s="27">
        <v>40000</v>
      </c>
      <c r="H18" s="27">
        <v>20000</v>
      </c>
      <c r="I18" s="13">
        <v>62130.44</v>
      </c>
    </row>
    <row r="19" spans="1:9" s="2" customFormat="1" x14ac:dyDescent="0.25">
      <c r="A19" s="76" t="s">
        <v>1</v>
      </c>
      <c r="B19" s="76" t="s">
        <v>2</v>
      </c>
      <c r="C19" s="76">
        <v>300501</v>
      </c>
      <c r="D19" s="76" t="s">
        <v>337</v>
      </c>
      <c r="E19" s="72"/>
      <c r="F19" s="72"/>
      <c r="G19" s="27">
        <v>870000</v>
      </c>
      <c r="H19" s="27">
        <v>436000</v>
      </c>
      <c r="I19" s="13">
        <v>898469.14</v>
      </c>
    </row>
    <row r="20" spans="1:9" s="2" customFormat="1" ht="45" customHeight="1" x14ac:dyDescent="0.25">
      <c r="A20" s="70" t="s">
        <v>1</v>
      </c>
      <c r="B20" s="70" t="s">
        <v>2</v>
      </c>
      <c r="C20" s="70" t="s">
        <v>15</v>
      </c>
      <c r="D20" s="70" t="s">
        <v>16</v>
      </c>
      <c r="E20" s="72"/>
      <c r="F20" s="72"/>
      <c r="G20" s="27">
        <v>64000</v>
      </c>
      <c r="H20" s="27">
        <v>32000</v>
      </c>
      <c r="I20" s="13">
        <v>73742.25</v>
      </c>
    </row>
    <row r="21" spans="1:9" s="2" customFormat="1" ht="30" customHeight="1" x14ac:dyDescent="0.25">
      <c r="A21" s="70" t="s">
        <v>1</v>
      </c>
      <c r="B21" s="70" t="s">
        <v>2</v>
      </c>
      <c r="C21" s="70" t="s">
        <v>17</v>
      </c>
      <c r="D21" s="70" t="s">
        <v>18</v>
      </c>
      <c r="E21" s="72"/>
      <c r="F21" s="72"/>
      <c r="G21" s="27">
        <v>1600000</v>
      </c>
      <c r="H21" s="27">
        <v>800000</v>
      </c>
      <c r="I21" s="13">
        <v>1235569.6000000001</v>
      </c>
    </row>
    <row r="22" spans="1:9" s="2" customFormat="1" ht="75" x14ac:dyDescent="0.25">
      <c r="A22" s="70" t="s">
        <v>1</v>
      </c>
      <c r="B22" s="70" t="s">
        <v>2</v>
      </c>
      <c r="C22" s="70" t="s">
        <v>19</v>
      </c>
      <c r="D22" s="70" t="s">
        <v>20</v>
      </c>
      <c r="E22" s="72"/>
      <c r="F22" s="72"/>
      <c r="G22" s="27">
        <v>2000</v>
      </c>
      <c r="H22" s="27">
        <v>1000</v>
      </c>
      <c r="I22" s="13">
        <v>750</v>
      </c>
    </row>
    <row r="23" spans="1:9" s="2" customFormat="1" ht="30" x14ac:dyDescent="0.25">
      <c r="A23" s="82" t="s">
        <v>1</v>
      </c>
      <c r="B23" s="82" t="s">
        <v>2</v>
      </c>
      <c r="C23" s="82">
        <v>355000</v>
      </c>
      <c r="D23" s="82" t="s">
        <v>346</v>
      </c>
      <c r="E23" s="72"/>
      <c r="F23" s="72"/>
      <c r="G23" s="27">
        <v>0</v>
      </c>
      <c r="H23" s="27">
        <v>0</v>
      </c>
      <c r="I23" s="13">
        <v>0</v>
      </c>
    </row>
    <row r="24" spans="1:9" s="2" customFormat="1" ht="15" customHeight="1" x14ac:dyDescent="0.25">
      <c r="A24" s="70" t="s">
        <v>1</v>
      </c>
      <c r="B24" s="70" t="s">
        <v>2</v>
      </c>
      <c r="C24" s="70" t="s">
        <v>21</v>
      </c>
      <c r="D24" s="70" t="s">
        <v>22</v>
      </c>
      <c r="E24" s="72"/>
      <c r="F24" s="72"/>
      <c r="G24" s="27">
        <v>500000</v>
      </c>
      <c r="H24" s="27">
        <v>250000</v>
      </c>
      <c r="I24" s="13">
        <v>477706.01</v>
      </c>
    </row>
    <row r="25" spans="1:9" s="2" customFormat="1" ht="90" x14ac:dyDescent="0.25">
      <c r="A25" s="70" t="s">
        <v>1</v>
      </c>
      <c r="B25" s="70" t="s">
        <v>2</v>
      </c>
      <c r="C25" s="70" t="s">
        <v>23</v>
      </c>
      <c r="D25" s="70" t="s">
        <v>24</v>
      </c>
      <c r="E25" s="72"/>
      <c r="F25" s="72"/>
      <c r="G25" s="27">
        <v>-59215200</v>
      </c>
      <c r="H25" s="27">
        <v>-10222950</v>
      </c>
      <c r="I25" s="13">
        <v>-5126200</v>
      </c>
    </row>
    <row r="26" spans="1:9" s="2" customFormat="1" ht="30" x14ac:dyDescent="0.25">
      <c r="A26" s="101" t="s">
        <v>1</v>
      </c>
      <c r="B26" s="101" t="s">
        <v>2</v>
      </c>
      <c r="C26" s="101">
        <v>375000</v>
      </c>
      <c r="D26" s="101" t="s">
        <v>393</v>
      </c>
      <c r="E26" s="72"/>
      <c r="F26" s="72"/>
      <c r="G26" s="27">
        <v>0</v>
      </c>
      <c r="H26" s="27">
        <v>0</v>
      </c>
      <c r="I26" s="13">
        <v>416.5</v>
      </c>
    </row>
    <row r="27" spans="1:9" s="2" customFormat="1" ht="90" x14ac:dyDescent="0.25">
      <c r="A27" s="102" t="s">
        <v>1</v>
      </c>
      <c r="B27" s="102" t="s">
        <v>2</v>
      </c>
      <c r="C27" s="102">
        <v>401800</v>
      </c>
      <c r="D27" s="102" t="s">
        <v>394</v>
      </c>
      <c r="E27" s="72"/>
      <c r="F27" s="72"/>
      <c r="G27" s="27">
        <v>0</v>
      </c>
      <c r="H27" s="27">
        <v>0</v>
      </c>
      <c r="I27" s="13">
        <v>3831300</v>
      </c>
    </row>
    <row r="28" spans="1:9" s="2" customFormat="1" ht="45" customHeight="1" x14ac:dyDescent="0.25">
      <c r="A28" s="70" t="s">
        <v>1</v>
      </c>
      <c r="B28" s="70" t="s">
        <v>2</v>
      </c>
      <c r="C28" s="70" t="s">
        <v>29</v>
      </c>
      <c r="D28" s="70" t="s">
        <v>30</v>
      </c>
      <c r="E28" s="72"/>
      <c r="F28" s="72"/>
      <c r="G28" s="27">
        <v>4180000</v>
      </c>
      <c r="H28" s="27">
        <v>2090000</v>
      </c>
      <c r="I28" s="13">
        <v>2580449</v>
      </c>
    </row>
    <row r="29" spans="1:9" s="2" customFormat="1" ht="90" x14ac:dyDescent="0.25">
      <c r="A29" s="70" t="s">
        <v>1</v>
      </c>
      <c r="B29" s="70" t="s">
        <v>2</v>
      </c>
      <c r="C29" s="70" t="s">
        <v>33</v>
      </c>
      <c r="D29" s="70" t="s">
        <v>34</v>
      </c>
      <c r="E29" s="72"/>
      <c r="F29" s="72"/>
      <c r="G29" s="27">
        <v>300000</v>
      </c>
      <c r="H29" s="27">
        <v>150000</v>
      </c>
      <c r="I29" s="13">
        <v>279905.96999999997</v>
      </c>
    </row>
    <row r="30" spans="1:9" s="2" customFormat="1" ht="90" x14ac:dyDescent="0.25">
      <c r="A30" s="87" t="s">
        <v>1</v>
      </c>
      <c r="B30" s="87" t="s">
        <v>2</v>
      </c>
      <c r="C30" s="87">
        <v>433901</v>
      </c>
      <c r="D30" s="87" t="s">
        <v>369</v>
      </c>
      <c r="E30" s="72"/>
      <c r="F30" s="72"/>
      <c r="G30" s="27">
        <v>29100</v>
      </c>
      <c r="H30" s="27">
        <v>29100</v>
      </c>
      <c r="I30" s="13">
        <v>29100</v>
      </c>
    </row>
    <row r="31" spans="1:9" s="2" customFormat="1" x14ac:dyDescent="0.25">
      <c r="A31" s="106" t="s">
        <v>258</v>
      </c>
      <c r="B31" s="106"/>
      <c r="C31" s="106"/>
      <c r="D31" s="106"/>
      <c r="E31" s="106"/>
      <c r="F31" s="106"/>
      <c r="G31" s="28">
        <f>SUM(G12:G30)</f>
        <v>361857900</v>
      </c>
      <c r="H31" s="28">
        <f t="shared" ref="H31:I31" si="0">SUM(H12:H30)</f>
        <v>213526650</v>
      </c>
      <c r="I31" s="28">
        <f t="shared" si="0"/>
        <v>234181987.00999996</v>
      </c>
    </row>
    <row r="32" spans="1:9" s="2" customFormat="1" ht="45" x14ac:dyDescent="0.25">
      <c r="A32" s="70" t="s">
        <v>1</v>
      </c>
      <c r="B32" s="70" t="s">
        <v>2</v>
      </c>
      <c r="C32" s="70" t="s">
        <v>25</v>
      </c>
      <c r="D32" s="70" t="s">
        <v>26</v>
      </c>
      <c r="E32" s="72"/>
      <c r="F32" s="72"/>
      <c r="G32" s="27">
        <v>59215200</v>
      </c>
      <c r="H32" s="27">
        <v>10222950</v>
      </c>
      <c r="I32" s="13">
        <v>5126200</v>
      </c>
    </row>
    <row r="33" spans="1:9" s="2" customFormat="1" ht="45" x14ac:dyDescent="0.25">
      <c r="A33" s="79" t="s">
        <v>1</v>
      </c>
      <c r="B33" s="79" t="s">
        <v>2</v>
      </c>
      <c r="C33" s="79">
        <v>370500</v>
      </c>
      <c r="D33" s="79" t="s">
        <v>342</v>
      </c>
      <c r="E33" s="72"/>
      <c r="F33" s="72"/>
      <c r="G33" s="27">
        <v>0</v>
      </c>
      <c r="H33" s="27">
        <v>0</v>
      </c>
      <c r="I33" s="13">
        <v>0</v>
      </c>
    </row>
    <row r="34" spans="1:9" s="2" customFormat="1" ht="45" x14ac:dyDescent="0.25">
      <c r="A34" s="70" t="s">
        <v>1</v>
      </c>
      <c r="B34" s="70" t="s">
        <v>2</v>
      </c>
      <c r="C34" s="70">
        <v>390100</v>
      </c>
      <c r="D34" s="70" t="s">
        <v>305</v>
      </c>
      <c r="E34" s="72"/>
      <c r="F34" s="72"/>
      <c r="G34" s="27">
        <v>0</v>
      </c>
      <c r="H34" s="27">
        <v>0</v>
      </c>
      <c r="I34" s="13">
        <v>459.89</v>
      </c>
    </row>
    <row r="35" spans="1:9" s="2" customFormat="1" ht="90" x14ac:dyDescent="0.25">
      <c r="A35" s="70" t="s">
        <v>1</v>
      </c>
      <c r="B35" s="70" t="s">
        <v>2</v>
      </c>
      <c r="C35" s="70" t="s">
        <v>27</v>
      </c>
      <c r="D35" s="70" t="s">
        <v>28</v>
      </c>
      <c r="E35" s="72"/>
      <c r="F35" s="72"/>
      <c r="G35" s="27">
        <v>0</v>
      </c>
      <c r="H35" s="27">
        <v>0</v>
      </c>
      <c r="I35" s="13">
        <v>36687000</v>
      </c>
    </row>
    <row r="36" spans="1:9" s="2" customFormat="1" ht="60" x14ac:dyDescent="0.25">
      <c r="A36" s="70" t="s">
        <v>1</v>
      </c>
      <c r="B36" s="70" t="s">
        <v>2</v>
      </c>
      <c r="C36" s="70">
        <v>401600</v>
      </c>
      <c r="D36" s="70" t="s">
        <v>317</v>
      </c>
      <c r="E36" s="72"/>
      <c r="F36" s="72"/>
      <c r="G36" s="27">
        <v>0</v>
      </c>
      <c r="H36" s="27">
        <v>0</v>
      </c>
      <c r="I36" s="13">
        <v>0</v>
      </c>
    </row>
    <row r="37" spans="1:9" s="2" customFormat="1" ht="45" x14ac:dyDescent="0.25">
      <c r="A37" s="70" t="s">
        <v>1</v>
      </c>
      <c r="B37" s="70" t="s">
        <v>2</v>
      </c>
      <c r="C37" s="70">
        <v>426500</v>
      </c>
      <c r="D37" s="70" t="s">
        <v>240</v>
      </c>
      <c r="E37" s="72"/>
      <c r="F37" s="72"/>
      <c r="G37" s="27">
        <v>20970000</v>
      </c>
      <c r="H37" s="27">
        <v>20970000</v>
      </c>
      <c r="I37" s="13">
        <v>18743908.739999998</v>
      </c>
    </row>
    <row r="38" spans="1:9" s="2" customFormat="1" ht="180" x14ac:dyDescent="0.25">
      <c r="A38" s="70" t="s">
        <v>1</v>
      </c>
      <c r="B38" s="70" t="s">
        <v>2</v>
      </c>
      <c r="C38" s="70" t="s">
        <v>31</v>
      </c>
      <c r="D38" s="70" t="s">
        <v>32</v>
      </c>
      <c r="E38" s="72"/>
      <c r="F38" s="72"/>
      <c r="G38" s="27">
        <v>2500000</v>
      </c>
      <c r="H38" s="27">
        <v>783000</v>
      </c>
      <c r="I38" s="13">
        <v>783239.21</v>
      </c>
    </row>
    <row r="39" spans="1:9" s="2" customFormat="1" ht="90" x14ac:dyDescent="0.25">
      <c r="A39" s="82" t="s">
        <v>1</v>
      </c>
      <c r="B39" s="82" t="s">
        <v>2</v>
      </c>
      <c r="C39" s="82">
        <v>428700</v>
      </c>
      <c r="D39" s="82" t="s">
        <v>347</v>
      </c>
      <c r="E39" s="72"/>
      <c r="F39" s="72"/>
      <c r="G39" s="27">
        <v>33236000</v>
      </c>
      <c r="H39" s="27">
        <v>14936000</v>
      </c>
      <c r="I39" s="13">
        <v>5602611.7400000002</v>
      </c>
    </row>
    <row r="40" spans="1:9" s="2" customFormat="1" ht="30" x14ac:dyDescent="0.25">
      <c r="A40" s="82" t="s">
        <v>1</v>
      </c>
      <c r="B40" s="82" t="s">
        <v>2</v>
      </c>
      <c r="C40" s="82">
        <v>428801</v>
      </c>
      <c r="D40" s="82" t="s">
        <v>348</v>
      </c>
      <c r="E40" s="72"/>
      <c r="F40" s="72"/>
      <c r="G40" s="27">
        <v>197927430</v>
      </c>
      <c r="H40" s="27">
        <v>53073130</v>
      </c>
      <c r="I40" s="13">
        <v>434820</v>
      </c>
    </row>
    <row r="41" spans="1:9" s="2" customFormat="1" x14ac:dyDescent="0.25">
      <c r="A41" s="82" t="s">
        <v>1</v>
      </c>
      <c r="B41" s="82" t="s">
        <v>2</v>
      </c>
      <c r="C41" s="82">
        <v>428803</v>
      </c>
      <c r="D41" s="82" t="s">
        <v>339</v>
      </c>
      <c r="E41" s="72"/>
      <c r="F41" s="72"/>
      <c r="G41" s="27">
        <v>37580330</v>
      </c>
      <c r="H41" s="27">
        <v>10067370</v>
      </c>
      <c r="I41" s="13">
        <v>82615.8</v>
      </c>
    </row>
    <row r="42" spans="1:9" s="2" customFormat="1" ht="30" x14ac:dyDescent="0.25">
      <c r="A42" s="76" t="s">
        <v>1</v>
      </c>
      <c r="B42" s="76" t="s">
        <v>2</v>
      </c>
      <c r="C42" s="76">
        <v>428901</v>
      </c>
      <c r="D42" s="76" t="s">
        <v>338</v>
      </c>
      <c r="E42" s="72"/>
      <c r="F42" s="72"/>
      <c r="G42" s="27">
        <v>13214810</v>
      </c>
      <c r="H42" s="27">
        <v>7600000</v>
      </c>
      <c r="I42" s="13">
        <v>269568.8</v>
      </c>
    </row>
    <row r="43" spans="1:9" s="2" customFormat="1" x14ac:dyDescent="0.25">
      <c r="A43" s="76" t="s">
        <v>1</v>
      </c>
      <c r="B43" s="76" t="s">
        <v>2</v>
      </c>
      <c r="C43" s="76">
        <v>428903</v>
      </c>
      <c r="D43" s="76" t="s">
        <v>339</v>
      </c>
      <c r="E43" s="72"/>
      <c r="F43" s="72"/>
      <c r="G43" s="27">
        <v>2513670</v>
      </c>
      <c r="H43" s="27">
        <v>1444000</v>
      </c>
      <c r="I43" s="13">
        <v>50535.78</v>
      </c>
    </row>
    <row r="44" spans="1:9" s="2" customFormat="1" ht="150" x14ac:dyDescent="0.25">
      <c r="A44" s="101" t="s">
        <v>1</v>
      </c>
      <c r="B44" s="101" t="s">
        <v>2</v>
      </c>
      <c r="C44" s="101">
        <v>429303</v>
      </c>
      <c r="D44" s="101" t="s">
        <v>392</v>
      </c>
      <c r="E44" s="72"/>
      <c r="F44" s="72"/>
      <c r="G44" s="27">
        <v>952320</v>
      </c>
      <c r="H44" s="27">
        <v>0</v>
      </c>
      <c r="I44" s="13">
        <v>0</v>
      </c>
    </row>
    <row r="45" spans="1:9" s="2" customFormat="1" ht="60" x14ac:dyDescent="0.25">
      <c r="A45" s="101" t="s">
        <v>1</v>
      </c>
      <c r="B45" s="101" t="s">
        <v>2</v>
      </c>
      <c r="C45" s="101">
        <v>455001</v>
      </c>
      <c r="D45" s="101" t="s">
        <v>241</v>
      </c>
      <c r="E45" s="72"/>
      <c r="F45" s="72"/>
      <c r="G45" s="27">
        <v>992000</v>
      </c>
      <c r="H45" s="27">
        <v>0</v>
      </c>
      <c r="I45" s="13">
        <v>0</v>
      </c>
    </row>
    <row r="46" spans="1:9" s="2" customFormat="1" ht="45" customHeight="1" x14ac:dyDescent="0.25">
      <c r="A46" s="70" t="s">
        <v>1</v>
      </c>
      <c r="B46" s="70" t="s">
        <v>2</v>
      </c>
      <c r="C46" s="70">
        <v>480102</v>
      </c>
      <c r="D46" s="70" t="s">
        <v>36</v>
      </c>
      <c r="E46" s="72"/>
      <c r="F46" s="72"/>
      <c r="G46" s="27">
        <v>3319000</v>
      </c>
      <c r="H46" s="27">
        <v>3319000</v>
      </c>
      <c r="I46" s="13">
        <v>635942.46</v>
      </c>
    </row>
    <row r="47" spans="1:9" s="2" customFormat="1" ht="15" customHeight="1" x14ac:dyDescent="0.25">
      <c r="A47" s="70" t="s">
        <v>1</v>
      </c>
      <c r="B47" s="70" t="s">
        <v>2</v>
      </c>
      <c r="C47" s="70">
        <v>480103</v>
      </c>
      <c r="D47" s="70" t="s">
        <v>38</v>
      </c>
      <c r="E47" s="72"/>
      <c r="F47" s="72"/>
      <c r="G47" s="27">
        <v>0</v>
      </c>
      <c r="H47" s="27">
        <v>0</v>
      </c>
      <c r="I47" s="13">
        <v>0</v>
      </c>
    </row>
    <row r="48" spans="1:9" s="2" customFormat="1" ht="45" customHeight="1" x14ac:dyDescent="0.25">
      <c r="A48" s="70" t="s">
        <v>1</v>
      </c>
      <c r="B48" s="70" t="s">
        <v>2</v>
      </c>
      <c r="C48" s="70" t="s">
        <v>35</v>
      </c>
      <c r="D48" s="70" t="s">
        <v>36</v>
      </c>
      <c r="E48" s="72"/>
      <c r="F48" s="72"/>
      <c r="G48" s="27">
        <v>11024000</v>
      </c>
      <c r="H48" s="27">
        <v>3450000</v>
      </c>
      <c r="I48" s="13">
        <v>3450826.84</v>
      </c>
    </row>
    <row r="49" spans="1:9" s="2" customFormat="1" ht="26.45" customHeight="1" x14ac:dyDescent="0.25">
      <c r="A49" s="70" t="s">
        <v>1</v>
      </c>
      <c r="B49" s="70" t="s">
        <v>2</v>
      </c>
      <c r="C49" s="70" t="s">
        <v>37</v>
      </c>
      <c r="D49" s="70" t="s">
        <v>38</v>
      </c>
      <c r="E49" s="72"/>
      <c r="F49" s="72"/>
      <c r="G49" s="27">
        <v>0</v>
      </c>
      <c r="H49" s="27">
        <v>0</v>
      </c>
      <c r="I49" s="13">
        <v>0</v>
      </c>
    </row>
    <row r="50" spans="1:9" s="2" customFormat="1" ht="60" x14ac:dyDescent="0.25">
      <c r="A50" s="70" t="s">
        <v>1</v>
      </c>
      <c r="B50" s="70" t="s">
        <v>2</v>
      </c>
      <c r="C50" s="70">
        <v>480301</v>
      </c>
      <c r="D50" s="70" t="s">
        <v>241</v>
      </c>
      <c r="E50" s="72"/>
      <c r="F50" s="72"/>
      <c r="G50" s="27">
        <v>0</v>
      </c>
      <c r="H50" s="27">
        <v>0</v>
      </c>
      <c r="I50" s="13">
        <v>0</v>
      </c>
    </row>
    <row r="51" spans="1:9" s="2" customFormat="1" x14ac:dyDescent="0.25">
      <c r="A51" s="106" t="s">
        <v>259</v>
      </c>
      <c r="B51" s="106"/>
      <c r="C51" s="106"/>
      <c r="D51" s="106"/>
      <c r="E51" s="106"/>
      <c r="F51" s="106"/>
      <c r="G51" s="28">
        <f>SUM(G32:G50)</f>
        <v>383444760</v>
      </c>
      <c r="H51" s="28">
        <f>SUM(H32:H50)</f>
        <v>125865450</v>
      </c>
      <c r="I51" s="28">
        <f>SUM(I32:I50)</f>
        <v>71867729.25999999</v>
      </c>
    </row>
    <row r="52" spans="1:9" s="2" customFormat="1" x14ac:dyDescent="0.25">
      <c r="A52" s="109" t="s">
        <v>274</v>
      </c>
      <c r="B52" s="109"/>
      <c r="C52" s="109"/>
      <c r="D52" s="109"/>
      <c r="E52" s="109"/>
      <c r="F52" s="109"/>
      <c r="G52" s="16">
        <f>G31+G51</f>
        <v>745302660</v>
      </c>
      <c r="H52" s="16">
        <f>H31+H51</f>
        <v>339392100</v>
      </c>
      <c r="I52" s="16">
        <f>I31+I51</f>
        <v>306049716.26999998</v>
      </c>
    </row>
    <row r="53" spans="1:9" s="2" customFormat="1" ht="15" customHeight="1" x14ac:dyDescent="0.25">
      <c r="A53" s="70" t="s">
        <v>59</v>
      </c>
      <c r="B53" s="75" t="s">
        <v>2</v>
      </c>
      <c r="C53" s="70" t="s">
        <v>60</v>
      </c>
      <c r="D53" s="70" t="s">
        <v>61</v>
      </c>
      <c r="E53" s="70" t="s">
        <v>62</v>
      </c>
      <c r="F53" s="70" t="s">
        <v>63</v>
      </c>
      <c r="G53" s="27">
        <v>32649000</v>
      </c>
      <c r="H53" s="27">
        <v>17500000</v>
      </c>
      <c r="I53" s="13">
        <v>15919205</v>
      </c>
    </row>
    <row r="54" spans="1:9" s="2" customFormat="1" ht="30" customHeight="1" x14ac:dyDescent="0.25">
      <c r="A54" s="70" t="s">
        <v>59</v>
      </c>
      <c r="B54" s="75" t="s">
        <v>2</v>
      </c>
      <c r="C54" s="70" t="s">
        <v>60</v>
      </c>
      <c r="D54" s="70" t="s">
        <v>61</v>
      </c>
      <c r="E54" s="70" t="s">
        <v>64</v>
      </c>
      <c r="F54" s="70" t="s">
        <v>65</v>
      </c>
      <c r="G54" s="27">
        <v>2000000</v>
      </c>
      <c r="H54" s="27">
        <v>1150000</v>
      </c>
      <c r="I54" s="13">
        <v>926787</v>
      </c>
    </row>
    <row r="55" spans="1:9" s="2" customFormat="1" ht="15" customHeight="1" x14ac:dyDescent="0.25">
      <c r="A55" s="70" t="s">
        <v>59</v>
      </c>
      <c r="B55" s="75" t="s">
        <v>2</v>
      </c>
      <c r="C55" s="70" t="s">
        <v>60</v>
      </c>
      <c r="D55" s="70" t="s">
        <v>61</v>
      </c>
      <c r="E55" s="70" t="s">
        <v>66</v>
      </c>
      <c r="F55" s="70" t="s">
        <v>67</v>
      </c>
      <c r="G55" s="27">
        <v>100000</v>
      </c>
      <c r="H55" s="27">
        <v>60000</v>
      </c>
      <c r="I55" s="13">
        <v>16450.28</v>
      </c>
    </row>
    <row r="56" spans="1:9" s="2" customFormat="1" ht="15" customHeight="1" x14ac:dyDescent="0.25">
      <c r="A56" s="70" t="s">
        <v>59</v>
      </c>
      <c r="B56" s="75" t="s">
        <v>2</v>
      </c>
      <c r="C56" s="70" t="s">
        <v>60</v>
      </c>
      <c r="D56" s="70" t="s">
        <v>61</v>
      </c>
      <c r="E56" s="70">
        <v>100114</v>
      </c>
      <c r="F56" s="70" t="s">
        <v>242</v>
      </c>
      <c r="G56" s="27">
        <v>1000</v>
      </c>
      <c r="H56" s="27">
        <v>1000</v>
      </c>
      <c r="I56" s="13">
        <v>0</v>
      </c>
    </row>
    <row r="57" spans="1:9" s="2" customFormat="1" ht="15" customHeight="1" x14ac:dyDescent="0.25">
      <c r="A57" s="70" t="s">
        <v>59</v>
      </c>
      <c r="B57" s="75" t="s">
        <v>2</v>
      </c>
      <c r="C57" s="70" t="s">
        <v>60</v>
      </c>
      <c r="D57" s="70" t="s">
        <v>61</v>
      </c>
      <c r="E57" s="70">
        <v>100117</v>
      </c>
      <c r="F57" s="70" t="s">
        <v>243</v>
      </c>
      <c r="G57" s="27">
        <v>600000</v>
      </c>
      <c r="H57" s="27">
        <v>350000</v>
      </c>
      <c r="I57" s="13">
        <v>277819</v>
      </c>
    </row>
    <row r="58" spans="1:9" s="2" customFormat="1" ht="30" customHeight="1" x14ac:dyDescent="0.25">
      <c r="A58" s="70" t="s">
        <v>59</v>
      </c>
      <c r="B58" s="75" t="s">
        <v>2</v>
      </c>
      <c r="C58" s="70" t="s">
        <v>60</v>
      </c>
      <c r="D58" s="70" t="s">
        <v>61</v>
      </c>
      <c r="E58" s="70" t="s">
        <v>68</v>
      </c>
      <c r="F58" s="70" t="s">
        <v>69</v>
      </c>
      <c r="G58" s="27">
        <v>500000</v>
      </c>
      <c r="H58" s="27">
        <v>350000</v>
      </c>
      <c r="I58" s="13">
        <v>162084</v>
      </c>
    </row>
    <row r="59" spans="1:9" s="2" customFormat="1" ht="15" customHeight="1" x14ac:dyDescent="0.25">
      <c r="A59" s="70" t="s">
        <v>59</v>
      </c>
      <c r="B59" s="75" t="s">
        <v>2</v>
      </c>
      <c r="C59" s="70" t="s">
        <v>60</v>
      </c>
      <c r="D59" s="70" t="s">
        <v>61</v>
      </c>
      <c r="E59" s="70" t="s">
        <v>70</v>
      </c>
      <c r="F59" s="70" t="s">
        <v>71</v>
      </c>
      <c r="G59" s="27">
        <v>350000</v>
      </c>
      <c r="H59" s="27">
        <v>350000</v>
      </c>
      <c r="I59" s="13">
        <v>264000</v>
      </c>
    </row>
    <row r="60" spans="1:9" s="2" customFormat="1" ht="30" customHeight="1" x14ac:dyDescent="0.25">
      <c r="A60" s="70" t="s">
        <v>59</v>
      </c>
      <c r="B60" s="75" t="s">
        <v>2</v>
      </c>
      <c r="C60" s="70" t="s">
        <v>60</v>
      </c>
      <c r="D60" s="70" t="s">
        <v>61</v>
      </c>
      <c r="E60" s="70" t="s">
        <v>72</v>
      </c>
      <c r="F60" s="70" t="s">
        <v>73</v>
      </c>
      <c r="G60" s="27">
        <v>500000</v>
      </c>
      <c r="H60" s="27">
        <v>340000</v>
      </c>
      <c r="I60" s="13">
        <v>252560</v>
      </c>
    </row>
    <row r="61" spans="1:9" s="2" customFormat="1" ht="30" customHeight="1" x14ac:dyDescent="0.25">
      <c r="A61" s="70" t="s">
        <v>59</v>
      </c>
      <c r="B61" s="75" t="s">
        <v>2</v>
      </c>
      <c r="C61" s="70" t="s">
        <v>60</v>
      </c>
      <c r="D61" s="70" t="s">
        <v>61</v>
      </c>
      <c r="E61" s="70" t="s">
        <v>74</v>
      </c>
      <c r="F61" s="70" t="s">
        <v>75</v>
      </c>
      <c r="G61" s="27">
        <v>800000</v>
      </c>
      <c r="H61" s="27">
        <v>500000</v>
      </c>
      <c r="I61" s="13">
        <v>382017</v>
      </c>
    </row>
    <row r="62" spans="1:9" s="2" customFormat="1" ht="15" customHeight="1" x14ac:dyDescent="0.25">
      <c r="A62" s="70" t="s">
        <v>59</v>
      </c>
      <c r="B62" s="75" t="s">
        <v>2</v>
      </c>
      <c r="C62" s="70" t="s">
        <v>60</v>
      </c>
      <c r="D62" s="70" t="s">
        <v>61</v>
      </c>
      <c r="E62" s="70" t="s">
        <v>76</v>
      </c>
      <c r="F62" s="70" t="s">
        <v>77</v>
      </c>
      <c r="G62" s="27">
        <v>377000</v>
      </c>
      <c r="H62" s="27">
        <v>377000</v>
      </c>
      <c r="I62" s="13">
        <v>157150.38</v>
      </c>
    </row>
    <row r="63" spans="1:9" s="2" customFormat="1" ht="30" x14ac:dyDescent="0.25">
      <c r="A63" s="70" t="s">
        <v>59</v>
      </c>
      <c r="B63" s="75" t="s">
        <v>2</v>
      </c>
      <c r="C63" s="70" t="s">
        <v>60</v>
      </c>
      <c r="D63" s="70" t="s">
        <v>61</v>
      </c>
      <c r="E63" s="70">
        <v>200102</v>
      </c>
      <c r="F63" s="70" t="s">
        <v>152</v>
      </c>
      <c r="G63" s="27">
        <v>142000</v>
      </c>
      <c r="H63" s="27">
        <v>142000</v>
      </c>
      <c r="I63" s="13">
        <v>109823.09</v>
      </c>
    </row>
    <row r="64" spans="1:9" s="2" customFormat="1" ht="30" customHeight="1" x14ac:dyDescent="0.25">
      <c r="A64" s="70" t="s">
        <v>59</v>
      </c>
      <c r="B64" s="75" t="s">
        <v>2</v>
      </c>
      <c r="C64" s="70" t="s">
        <v>60</v>
      </c>
      <c r="D64" s="70" t="s">
        <v>61</v>
      </c>
      <c r="E64" s="70" t="s">
        <v>78</v>
      </c>
      <c r="F64" s="70" t="s">
        <v>79</v>
      </c>
      <c r="G64" s="27">
        <v>2133620</v>
      </c>
      <c r="H64" s="27">
        <v>1450000</v>
      </c>
      <c r="I64" s="13">
        <v>1387968.91</v>
      </c>
    </row>
    <row r="65" spans="1:9" s="2" customFormat="1" ht="15" customHeight="1" x14ac:dyDescent="0.25">
      <c r="A65" s="70" t="s">
        <v>59</v>
      </c>
      <c r="B65" s="75" t="s">
        <v>2</v>
      </c>
      <c r="C65" s="70" t="s">
        <v>60</v>
      </c>
      <c r="D65" s="70" t="s">
        <v>61</v>
      </c>
      <c r="E65" s="70" t="s">
        <v>80</v>
      </c>
      <c r="F65" s="70" t="s">
        <v>81</v>
      </c>
      <c r="G65" s="27">
        <v>107000</v>
      </c>
      <c r="H65" s="27">
        <v>78000</v>
      </c>
      <c r="I65" s="13">
        <v>65241.61</v>
      </c>
    </row>
    <row r="66" spans="1:9" s="2" customFormat="1" ht="15" customHeight="1" x14ac:dyDescent="0.25">
      <c r="A66" s="70" t="s">
        <v>59</v>
      </c>
      <c r="B66" s="75" t="s">
        <v>2</v>
      </c>
      <c r="C66" s="70" t="s">
        <v>60</v>
      </c>
      <c r="D66" s="70" t="s">
        <v>61</v>
      </c>
      <c r="E66" s="70">
        <v>200105</v>
      </c>
      <c r="F66" s="70" t="s">
        <v>208</v>
      </c>
      <c r="G66" s="27">
        <v>211000</v>
      </c>
      <c r="H66" s="27">
        <v>80000</v>
      </c>
      <c r="I66" s="13">
        <v>79174.69</v>
      </c>
    </row>
    <row r="67" spans="1:9" s="2" customFormat="1" ht="15" customHeight="1" x14ac:dyDescent="0.25">
      <c r="A67" s="70" t="s">
        <v>59</v>
      </c>
      <c r="B67" s="75" t="s">
        <v>2</v>
      </c>
      <c r="C67" s="70" t="s">
        <v>60</v>
      </c>
      <c r="D67" s="70" t="s">
        <v>61</v>
      </c>
      <c r="E67" s="70" t="s">
        <v>82</v>
      </c>
      <c r="F67" s="70" t="s">
        <v>83</v>
      </c>
      <c r="G67" s="27">
        <v>152000</v>
      </c>
      <c r="H67" s="27">
        <v>102000</v>
      </c>
      <c r="I67" s="13">
        <v>52807.25</v>
      </c>
    </row>
    <row r="68" spans="1:9" s="2" customFormat="1" ht="15" customHeight="1" x14ac:dyDescent="0.25">
      <c r="A68" s="70" t="s">
        <v>59</v>
      </c>
      <c r="B68" s="75" t="s">
        <v>2</v>
      </c>
      <c r="C68" s="70" t="s">
        <v>60</v>
      </c>
      <c r="D68" s="70" t="s">
        <v>61</v>
      </c>
      <c r="E68" s="70" t="s">
        <v>84</v>
      </c>
      <c r="F68" s="70" t="s">
        <v>85</v>
      </c>
      <c r="G68" s="27">
        <v>20000</v>
      </c>
      <c r="H68" s="27">
        <v>16000</v>
      </c>
      <c r="I68" s="13">
        <v>6211.32</v>
      </c>
    </row>
    <row r="69" spans="1:9" s="2" customFormat="1" ht="30" x14ac:dyDescent="0.25">
      <c r="A69" s="70" t="s">
        <v>59</v>
      </c>
      <c r="B69" s="75" t="s">
        <v>2</v>
      </c>
      <c r="C69" s="70" t="s">
        <v>60</v>
      </c>
      <c r="D69" s="70" t="s">
        <v>61</v>
      </c>
      <c r="E69" s="70" t="s">
        <v>86</v>
      </c>
      <c r="F69" s="70" t="s">
        <v>87</v>
      </c>
      <c r="G69" s="27">
        <v>226000</v>
      </c>
      <c r="H69" s="27">
        <v>120000</v>
      </c>
      <c r="I69" s="13">
        <v>104223.84</v>
      </c>
    </row>
    <row r="70" spans="1:9" s="2" customFormat="1" ht="45" customHeight="1" x14ac:dyDescent="0.25">
      <c r="A70" s="70" t="s">
        <v>59</v>
      </c>
      <c r="B70" s="75" t="s">
        <v>2</v>
      </c>
      <c r="C70" s="70" t="s">
        <v>60</v>
      </c>
      <c r="D70" s="70" t="s">
        <v>61</v>
      </c>
      <c r="E70" s="70" t="s">
        <v>88</v>
      </c>
      <c r="F70" s="70" t="s">
        <v>89</v>
      </c>
      <c r="G70" s="27">
        <v>3430280</v>
      </c>
      <c r="H70" s="27">
        <v>1800300</v>
      </c>
      <c r="I70" s="13">
        <v>1053991.48</v>
      </c>
    </row>
    <row r="71" spans="1:9" s="2" customFormat="1" ht="45" customHeight="1" x14ac:dyDescent="0.25">
      <c r="A71" s="70" t="s">
        <v>59</v>
      </c>
      <c r="B71" s="75" t="s">
        <v>2</v>
      </c>
      <c r="C71" s="70" t="s">
        <v>60</v>
      </c>
      <c r="D71" s="70" t="s">
        <v>61</v>
      </c>
      <c r="E71" s="70" t="s">
        <v>90</v>
      </c>
      <c r="F71" s="70" t="s">
        <v>91</v>
      </c>
      <c r="G71" s="27">
        <v>225000</v>
      </c>
      <c r="H71" s="27">
        <v>150000</v>
      </c>
      <c r="I71" s="13">
        <v>101073.26</v>
      </c>
    </row>
    <row r="72" spans="1:9" s="2" customFormat="1" ht="15" customHeight="1" x14ac:dyDescent="0.25">
      <c r="A72" s="70" t="s">
        <v>59</v>
      </c>
      <c r="B72" s="75" t="s">
        <v>2</v>
      </c>
      <c r="C72" s="70" t="s">
        <v>60</v>
      </c>
      <c r="D72" s="70" t="s">
        <v>61</v>
      </c>
      <c r="E72" s="70">
        <v>200200</v>
      </c>
      <c r="F72" s="70" t="s">
        <v>140</v>
      </c>
      <c r="G72" s="27">
        <v>140000</v>
      </c>
      <c r="H72" s="27">
        <v>110000</v>
      </c>
      <c r="I72" s="13">
        <v>0</v>
      </c>
    </row>
    <row r="73" spans="1:9" s="2" customFormat="1" ht="15" customHeight="1" x14ac:dyDescent="0.25">
      <c r="A73" s="70" t="s">
        <v>59</v>
      </c>
      <c r="B73" s="75" t="s">
        <v>2</v>
      </c>
      <c r="C73" s="70" t="s">
        <v>60</v>
      </c>
      <c r="D73" s="70" t="s">
        <v>61</v>
      </c>
      <c r="E73" s="70" t="s">
        <v>92</v>
      </c>
      <c r="F73" s="70" t="s">
        <v>93</v>
      </c>
      <c r="G73" s="27">
        <v>127000</v>
      </c>
      <c r="H73" s="27">
        <v>127000</v>
      </c>
      <c r="I73" s="13">
        <v>40184.33</v>
      </c>
    </row>
    <row r="74" spans="1:9" s="2" customFormat="1" ht="30" customHeight="1" x14ac:dyDescent="0.25">
      <c r="A74" s="70" t="s">
        <v>59</v>
      </c>
      <c r="B74" s="75" t="s">
        <v>2</v>
      </c>
      <c r="C74" s="70" t="s">
        <v>60</v>
      </c>
      <c r="D74" s="70" t="s">
        <v>61</v>
      </c>
      <c r="E74" s="70" t="s">
        <v>94</v>
      </c>
      <c r="F74" s="70" t="s">
        <v>95</v>
      </c>
      <c r="G74" s="27">
        <v>40000</v>
      </c>
      <c r="H74" s="27">
        <v>25000</v>
      </c>
      <c r="I74" s="13">
        <v>8549.76</v>
      </c>
    </row>
    <row r="75" spans="1:9" s="2" customFormat="1" ht="15" customHeight="1" x14ac:dyDescent="0.25">
      <c r="A75" s="70" t="s">
        <v>59</v>
      </c>
      <c r="B75" s="75" t="s">
        <v>2</v>
      </c>
      <c r="C75" s="70" t="s">
        <v>60</v>
      </c>
      <c r="D75" s="70" t="s">
        <v>61</v>
      </c>
      <c r="E75" s="70">
        <v>200602</v>
      </c>
      <c r="F75" s="70" t="s">
        <v>228</v>
      </c>
      <c r="G75" s="27">
        <v>50000</v>
      </c>
      <c r="H75" s="27">
        <v>30000</v>
      </c>
      <c r="I75" s="13">
        <v>28219.06</v>
      </c>
    </row>
    <row r="76" spans="1:9" s="2" customFormat="1" ht="15" customHeight="1" x14ac:dyDescent="0.25">
      <c r="A76" s="70" t="s">
        <v>59</v>
      </c>
      <c r="B76" s="75" t="s">
        <v>2</v>
      </c>
      <c r="C76" s="70" t="s">
        <v>60</v>
      </c>
      <c r="D76" s="70" t="s">
        <v>61</v>
      </c>
      <c r="E76" s="70" t="s">
        <v>96</v>
      </c>
      <c r="F76" s="70" t="s">
        <v>97</v>
      </c>
      <c r="G76" s="27">
        <v>1700000</v>
      </c>
      <c r="H76" s="27">
        <v>920000</v>
      </c>
      <c r="I76" s="13">
        <v>112931.15</v>
      </c>
    </row>
    <row r="77" spans="1:9" s="2" customFormat="1" ht="15" customHeight="1" x14ac:dyDescent="0.25">
      <c r="A77" s="70" t="s">
        <v>59</v>
      </c>
      <c r="B77" s="75" t="s">
        <v>2</v>
      </c>
      <c r="C77" s="70" t="s">
        <v>60</v>
      </c>
      <c r="D77" s="70" t="s">
        <v>61</v>
      </c>
      <c r="E77" s="70">
        <v>2013000</v>
      </c>
      <c r="F77" s="70" t="s">
        <v>184</v>
      </c>
      <c r="G77" s="27">
        <v>44000</v>
      </c>
      <c r="H77" s="27">
        <v>30000</v>
      </c>
      <c r="I77" s="13">
        <v>13153.01</v>
      </c>
    </row>
    <row r="78" spans="1:9" s="2" customFormat="1" ht="15" customHeight="1" x14ac:dyDescent="0.25">
      <c r="A78" s="70" t="s">
        <v>59</v>
      </c>
      <c r="B78" s="75" t="s">
        <v>2</v>
      </c>
      <c r="C78" s="70" t="s">
        <v>60</v>
      </c>
      <c r="D78" s="70" t="s">
        <v>61</v>
      </c>
      <c r="E78" s="70">
        <v>201400</v>
      </c>
      <c r="F78" s="70" t="s">
        <v>156</v>
      </c>
      <c r="G78" s="27">
        <v>18000</v>
      </c>
      <c r="H78" s="27">
        <v>11000</v>
      </c>
      <c r="I78" s="13">
        <v>0</v>
      </c>
    </row>
    <row r="79" spans="1:9" s="2" customFormat="1" ht="75.75" customHeight="1" x14ac:dyDescent="0.25">
      <c r="A79" s="70" t="s">
        <v>59</v>
      </c>
      <c r="B79" s="75" t="s">
        <v>2</v>
      </c>
      <c r="C79" s="70" t="s">
        <v>60</v>
      </c>
      <c r="D79" s="70" t="s">
        <v>61</v>
      </c>
      <c r="E79" s="70" t="s">
        <v>98</v>
      </c>
      <c r="F79" s="70" t="s">
        <v>99</v>
      </c>
      <c r="G79" s="27">
        <v>150000</v>
      </c>
      <c r="H79" s="27">
        <v>150000</v>
      </c>
      <c r="I79" s="13">
        <v>20451</v>
      </c>
    </row>
    <row r="80" spans="1:9" s="2" customFormat="1" ht="15" customHeight="1" x14ac:dyDescent="0.25">
      <c r="A80" s="70" t="s">
        <v>59</v>
      </c>
      <c r="B80" s="75" t="s">
        <v>2</v>
      </c>
      <c r="C80" s="70" t="s">
        <v>60</v>
      </c>
      <c r="D80" s="70" t="s">
        <v>61</v>
      </c>
      <c r="E80" s="70" t="s">
        <v>100</v>
      </c>
      <c r="F80" s="70" t="s">
        <v>101</v>
      </c>
      <c r="G80" s="27">
        <v>200000</v>
      </c>
      <c r="H80" s="27">
        <v>130000</v>
      </c>
      <c r="I80" s="13">
        <v>17544.63</v>
      </c>
    </row>
    <row r="81" spans="1:9" s="2" customFormat="1" ht="60" x14ac:dyDescent="0.25">
      <c r="A81" s="70" t="s">
        <v>59</v>
      </c>
      <c r="B81" s="75" t="s">
        <v>2</v>
      </c>
      <c r="C81" s="70" t="s">
        <v>60</v>
      </c>
      <c r="D81" s="70" t="s">
        <v>61</v>
      </c>
      <c r="E81" s="70" t="s">
        <v>102</v>
      </c>
      <c r="F81" s="70" t="s">
        <v>103</v>
      </c>
      <c r="G81" s="27">
        <v>7100</v>
      </c>
      <c r="H81" s="27">
        <v>5000</v>
      </c>
      <c r="I81" s="13">
        <v>0</v>
      </c>
    </row>
    <row r="82" spans="1:9" s="2" customFormat="1" ht="30" customHeight="1" x14ac:dyDescent="0.25">
      <c r="A82" s="70" t="s">
        <v>59</v>
      </c>
      <c r="B82" s="75" t="s">
        <v>2</v>
      </c>
      <c r="C82" s="70" t="s">
        <v>60</v>
      </c>
      <c r="D82" s="70" t="s">
        <v>61</v>
      </c>
      <c r="E82" s="70" t="s">
        <v>104</v>
      </c>
      <c r="F82" s="70" t="s">
        <v>105</v>
      </c>
      <c r="G82" s="27">
        <v>300000</v>
      </c>
      <c r="H82" s="27">
        <v>290000</v>
      </c>
      <c r="I82" s="13">
        <v>194410.09</v>
      </c>
    </row>
    <row r="83" spans="1:9" s="2" customFormat="1" ht="15" customHeight="1" x14ac:dyDescent="0.25">
      <c r="A83" s="70" t="s">
        <v>59</v>
      </c>
      <c r="B83" s="75" t="s">
        <v>2</v>
      </c>
      <c r="C83" s="70" t="s">
        <v>60</v>
      </c>
      <c r="D83" s="70" t="s">
        <v>61</v>
      </c>
      <c r="E83" s="70" t="s">
        <v>106</v>
      </c>
      <c r="F83" s="70" t="s">
        <v>107</v>
      </c>
      <c r="G83" s="27">
        <v>1540000</v>
      </c>
      <c r="H83" s="27">
        <v>1050000</v>
      </c>
      <c r="I83" s="13">
        <v>44700.36</v>
      </c>
    </row>
    <row r="84" spans="1:9" s="2" customFormat="1" ht="45" customHeight="1" x14ac:dyDescent="0.25">
      <c r="A84" s="70" t="s">
        <v>59</v>
      </c>
      <c r="B84" s="75" t="s">
        <v>2</v>
      </c>
      <c r="C84" s="70" t="s">
        <v>60</v>
      </c>
      <c r="D84" s="70" t="s">
        <v>61</v>
      </c>
      <c r="E84" s="70" t="s">
        <v>108</v>
      </c>
      <c r="F84" s="70" t="s">
        <v>109</v>
      </c>
      <c r="G84" s="27">
        <v>160000</v>
      </c>
      <c r="H84" s="27">
        <v>95000</v>
      </c>
      <c r="I84" s="13">
        <v>72534</v>
      </c>
    </row>
    <row r="85" spans="1:9" s="2" customFormat="1" ht="75" x14ac:dyDescent="0.25">
      <c r="A85" s="70" t="s">
        <v>59</v>
      </c>
      <c r="B85" s="75" t="s">
        <v>2</v>
      </c>
      <c r="C85" s="70" t="s">
        <v>60</v>
      </c>
      <c r="D85" s="70" t="s">
        <v>61</v>
      </c>
      <c r="E85" s="70" t="s">
        <v>110</v>
      </c>
      <c r="F85" s="70" t="s">
        <v>111</v>
      </c>
      <c r="G85" s="27">
        <v>0</v>
      </c>
      <c r="H85" s="27">
        <v>0</v>
      </c>
      <c r="I85" s="13">
        <v>-187617.71</v>
      </c>
    </row>
    <row r="86" spans="1:9" s="2" customFormat="1" x14ac:dyDescent="0.25">
      <c r="A86" s="107" t="s">
        <v>260</v>
      </c>
      <c r="B86" s="107"/>
      <c r="C86" s="107"/>
      <c r="D86" s="107"/>
      <c r="E86" s="107"/>
      <c r="F86" s="107"/>
      <c r="G86" s="27">
        <f>SUM(G53:G85)</f>
        <v>49000000</v>
      </c>
      <c r="H86" s="27">
        <f t="shared" ref="H86:I86" si="1">SUM(H53:H85)</f>
        <v>27889300</v>
      </c>
      <c r="I86" s="27">
        <f t="shared" si="1"/>
        <v>21683647.789999999</v>
      </c>
    </row>
    <row r="87" spans="1:9" s="2" customFormat="1" ht="45" x14ac:dyDescent="0.25">
      <c r="A87" s="70" t="s">
        <v>59</v>
      </c>
      <c r="B87" s="70" t="s">
        <v>2</v>
      </c>
      <c r="C87" s="70">
        <v>540500</v>
      </c>
      <c r="D87" s="70" t="s">
        <v>246</v>
      </c>
      <c r="E87" s="70">
        <v>500400</v>
      </c>
      <c r="F87" s="70" t="s">
        <v>246</v>
      </c>
      <c r="G87" s="27">
        <v>134870</v>
      </c>
      <c r="H87" s="27">
        <v>134870</v>
      </c>
      <c r="I87" s="13">
        <v>0</v>
      </c>
    </row>
    <row r="88" spans="1:9" s="2" customFormat="1" ht="45" customHeight="1" x14ac:dyDescent="0.25">
      <c r="A88" s="70" t="s">
        <v>59</v>
      </c>
      <c r="B88" s="70" t="s">
        <v>2</v>
      </c>
      <c r="C88" s="70" t="s">
        <v>112</v>
      </c>
      <c r="D88" s="70" t="s">
        <v>113</v>
      </c>
      <c r="E88" s="70" t="s">
        <v>114</v>
      </c>
      <c r="F88" s="70" t="s">
        <v>115</v>
      </c>
      <c r="G88" s="27">
        <v>4379000</v>
      </c>
      <c r="H88" s="27">
        <v>2441800</v>
      </c>
      <c r="I88" s="13">
        <v>2291500</v>
      </c>
    </row>
    <row r="89" spans="1:9" s="2" customFormat="1" ht="105" x14ac:dyDescent="0.25">
      <c r="A89" s="70" t="s">
        <v>59</v>
      </c>
      <c r="B89" s="70" t="s">
        <v>2</v>
      </c>
      <c r="C89" s="70" t="s">
        <v>116</v>
      </c>
      <c r="D89" s="70" t="s">
        <v>117</v>
      </c>
      <c r="E89" s="70" t="s">
        <v>118</v>
      </c>
      <c r="F89" s="70" t="s">
        <v>119</v>
      </c>
      <c r="G89" s="27">
        <v>400000</v>
      </c>
      <c r="H89" s="27">
        <v>250000</v>
      </c>
      <c r="I89" s="13">
        <v>0</v>
      </c>
    </row>
    <row r="90" spans="1:9" s="2" customFormat="1" ht="30" customHeight="1" x14ac:dyDescent="0.25">
      <c r="A90" s="70" t="s">
        <v>59</v>
      </c>
      <c r="B90" s="70" t="s">
        <v>2</v>
      </c>
      <c r="C90" s="70" t="s">
        <v>116</v>
      </c>
      <c r="D90" s="70" t="s">
        <v>117</v>
      </c>
      <c r="E90" s="70">
        <v>203030</v>
      </c>
      <c r="F90" s="70" t="s">
        <v>105</v>
      </c>
      <c r="G90" s="27">
        <v>5000000</v>
      </c>
      <c r="H90" s="27">
        <v>2700000</v>
      </c>
      <c r="I90" s="13">
        <v>370595.28</v>
      </c>
    </row>
    <row r="91" spans="1:9" s="2" customFormat="1" ht="105" x14ac:dyDescent="0.25">
      <c r="A91" s="82" t="s">
        <v>59</v>
      </c>
      <c r="B91" s="82" t="s">
        <v>2</v>
      </c>
      <c r="C91" s="82" t="s">
        <v>116</v>
      </c>
      <c r="D91" s="82" t="s">
        <v>117</v>
      </c>
      <c r="E91" s="82">
        <v>510124</v>
      </c>
      <c r="F91" s="82" t="s">
        <v>349</v>
      </c>
      <c r="G91" s="27">
        <v>365130</v>
      </c>
      <c r="H91" s="27">
        <v>365130</v>
      </c>
      <c r="I91" s="13">
        <v>0</v>
      </c>
    </row>
    <row r="92" spans="1:9" s="2" customFormat="1" ht="45" customHeight="1" x14ac:dyDescent="0.25">
      <c r="A92" s="70" t="s">
        <v>59</v>
      </c>
      <c r="B92" s="70" t="s">
        <v>2</v>
      </c>
      <c r="C92" s="70" t="s">
        <v>116</v>
      </c>
      <c r="D92" s="70" t="s">
        <v>117</v>
      </c>
      <c r="E92" s="70" t="s">
        <v>121</v>
      </c>
      <c r="F92" s="70" t="s">
        <v>122</v>
      </c>
      <c r="G92" s="27">
        <v>13465000</v>
      </c>
      <c r="H92" s="27">
        <v>6732400</v>
      </c>
      <c r="I92" s="13">
        <v>6732396</v>
      </c>
    </row>
    <row r="93" spans="1:9" s="2" customFormat="1" x14ac:dyDescent="0.25">
      <c r="A93" s="107" t="s">
        <v>261</v>
      </c>
      <c r="B93" s="107"/>
      <c r="C93" s="107"/>
      <c r="D93" s="107"/>
      <c r="E93" s="107"/>
      <c r="F93" s="107"/>
      <c r="G93" s="27">
        <f>SUM(G87:G92)</f>
        <v>23744000</v>
      </c>
      <c r="H93" s="27">
        <f>SUM(H87:H92)</f>
        <v>12624200</v>
      </c>
      <c r="I93" s="27">
        <f>SUM(I87:I92)</f>
        <v>9394491.2800000012</v>
      </c>
    </row>
    <row r="94" spans="1:9" s="2" customFormat="1" ht="45" x14ac:dyDescent="0.25">
      <c r="A94" s="70" t="s">
        <v>59</v>
      </c>
      <c r="B94" s="70" t="s">
        <v>2</v>
      </c>
      <c r="C94" s="70" t="s">
        <v>123</v>
      </c>
      <c r="D94" s="70" t="s">
        <v>124</v>
      </c>
      <c r="E94" s="70" t="s">
        <v>125</v>
      </c>
      <c r="F94" s="70" t="s">
        <v>126</v>
      </c>
      <c r="G94" s="27">
        <v>27000</v>
      </c>
      <c r="H94" s="27">
        <v>25000</v>
      </c>
      <c r="I94" s="13">
        <v>12096</v>
      </c>
    </row>
    <row r="95" spans="1:9" s="2" customFormat="1" ht="45" x14ac:dyDescent="0.25">
      <c r="A95" s="70" t="s">
        <v>59</v>
      </c>
      <c r="B95" s="70" t="s">
        <v>2</v>
      </c>
      <c r="C95" s="70" t="s">
        <v>123</v>
      </c>
      <c r="D95" s="70" t="s">
        <v>124</v>
      </c>
      <c r="E95" s="70" t="s">
        <v>127</v>
      </c>
      <c r="F95" s="70" t="s">
        <v>128</v>
      </c>
      <c r="G95" s="27">
        <v>16283000</v>
      </c>
      <c r="H95" s="27">
        <v>8593000</v>
      </c>
      <c r="I95" s="13">
        <v>3997107.46</v>
      </c>
    </row>
    <row r="96" spans="1:9" s="2" customFormat="1" x14ac:dyDescent="0.25">
      <c r="A96" s="107" t="s">
        <v>262</v>
      </c>
      <c r="B96" s="107"/>
      <c r="C96" s="107"/>
      <c r="D96" s="107"/>
      <c r="E96" s="107"/>
      <c r="F96" s="107"/>
      <c r="G96" s="27">
        <f>SUM(G94:G95)</f>
        <v>16310000</v>
      </c>
      <c r="H96" s="27">
        <f t="shared" ref="H96:I96" si="2">SUM(H94:H95)</f>
        <v>8618000</v>
      </c>
      <c r="I96" s="27">
        <f t="shared" si="2"/>
        <v>4009203.46</v>
      </c>
    </row>
    <row r="97" spans="1:9" s="2" customFormat="1" ht="15" customHeight="1" x14ac:dyDescent="0.25">
      <c r="A97" s="70" t="s">
        <v>59</v>
      </c>
      <c r="B97" s="70" t="s">
        <v>2</v>
      </c>
      <c r="C97" s="70" t="s">
        <v>129</v>
      </c>
      <c r="D97" s="70" t="s">
        <v>130</v>
      </c>
      <c r="E97" s="70">
        <v>200101</v>
      </c>
      <c r="F97" s="70" t="s">
        <v>77</v>
      </c>
      <c r="G97" s="27">
        <v>60000</v>
      </c>
      <c r="H97" s="27">
        <v>60000</v>
      </c>
      <c r="I97" s="13">
        <v>42287.11</v>
      </c>
    </row>
    <row r="98" spans="1:9" s="2" customFormat="1" ht="30" customHeight="1" x14ac:dyDescent="0.25">
      <c r="A98" s="70" t="s">
        <v>59</v>
      </c>
      <c r="B98" s="70" t="s">
        <v>2</v>
      </c>
      <c r="C98" s="70" t="s">
        <v>129</v>
      </c>
      <c r="D98" s="70" t="s">
        <v>130</v>
      </c>
      <c r="E98" s="70">
        <v>200102</v>
      </c>
      <c r="F98" s="70" t="s">
        <v>152</v>
      </c>
      <c r="G98" s="27">
        <v>14600</v>
      </c>
      <c r="H98" s="27">
        <v>14600</v>
      </c>
      <c r="I98" s="13">
        <v>14530.5</v>
      </c>
    </row>
    <row r="99" spans="1:9" s="2" customFormat="1" ht="30" customHeight="1" x14ac:dyDescent="0.25">
      <c r="A99" s="70" t="s">
        <v>59</v>
      </c>
      <c r="B99" s="70" t="s">
        <v>2</v>
      </c>
      <c r="C99" s="70" t="s">
        <v>129</v>
      </c>
      <c r="D99" s="70" t="s">
        <v>130</v>
      </c>
      <c r="E99" s="70" t="s">
        <v>78</v>
      </c>
      <c r="F99" s="70" t="s">
        <v>79</v>
      </c>
      <c r="G99" s="27">
        <v>100000</v>
      </c>
      <c r="H99" s="27">
        <v>70000</v>
      </c>
      <c r="I99" s="13">
        <v>37877.089999999997</v>
      </c>
    </row>
    <row r="100" spans="1:9" s="2" customFormat="1" ht="15" customHeight="1" x14ac:dyDescent="0.25">
      <c r="A100" s="70" t="s">
        <v>59</v>
      </c>
      <c r="B100" s="70" t="s">
        <v>2</v>
      </c>
      <c r="C100" s="70" t="s">
        <v>129</v>
      </c>
      <c r="D100" s="70" t="s">
        <v>130</v>
      </c>
      <c r="E100" s="70" t="s">
        <v>80</v>
      </c>
      <c r="F100" s="70" t="s">
        <v>81</v>
      </c>
      <c r="G100" s="27">
        <v>10000</v>
      </c>
      <c r="H100" s="27">
        <v>7000</v>
      </c>
      <c r="I100" s="13">
        <v>5972.28</v>
      </c>
    </row>
    <row r="101" spans="1:9" s="2" customFormat="1" ht="15" customHeight="1" x14ac:dyDescent="0.25">
      <c r="A101" s="70" t="s">
        <v>59</v>
      </c>
      <c r="B101" s="70" t="s">
        <v>2</v>
      </c>
      <c r="C101" s="70" t="s">
        <v>129</v>
      </c>
      <c r="D101" s="70" t="s">
        <v>130</v>
      </c>
      <c r="E101" s="70">
        <v>200105</v>
      </c>
      <c r="F101" s="70" t="s">
        <v>208</v>
      </c>
      <c r="G101" s="27">
        <v>20000</v>
      </c>
      <c r="H101" s="27">
        <v>11000</v>
      </c>
      <c r="I101" s="13">
        <v>8908.2999999999993</v>
      </c>
    </row>
    <row r="102" spans="1:9" s="2" customFormat="1" ht="15" customHeight="1" x14ac:dyDescent="0.25">
      <c r="A102" s="70" t="s">
        <v>59</v>
      </c>
      <c r="B102" s="70" t="s">
        <v>2</v>
      </c>
      <c r="C102" s="70" t="s">
        <v>129</v>
      </c>
      <c r="D102" s="70" t="s">
        <v>130</v>
      </c>
      <c r="E102" s="70">
        <v>200106</v>
      </c>
      <c r="F102" s="70" t="s">
        <v>83</v>
      </c>
      <c r="G102" s="27">
        <v>1100</v>
      </c>
      <c r="H102" s="27">
        <v>1100</v>
      </c>
      <c r="I102" s="13">
        <v>715.01</v>
      </c>
    </row>
    <row r="103" spans="1:9" s="2" customFormat="1" ht="30" customHeight="1" x14ac:dyDescent="0.25">
      <c r="A103" s="70" t="s">
        <v>59</v>
      </c>
      <c r="B103" s="70" t="s">
        <v>2</v>
      </c>
      <c r="C103" s="70" t="s">
        <v>129</v>
      </c>
      <c r="D103" s="70" t="s">
        <v>130</v>
      </c>
      <c r="E103" s="70" t="s">
        <v>86</v>
      </c>
      <c r="F103" s="70" t="s">
        <v>87</v>
      </c>
      <c r="G103" s="27">
        <v>14900</v>
      </c>
      <c r="H103" s="27">
        <v>10750</v>
      </c>
      <c r="I103" s="13">
        <v>5148.63</v>
      </c>
    </row>
    <row r="104" spans="1:9" s="2" customFormat="1" ht="45" customHeight="1" x14ac:dyDescent="0.25">
      <c r="A104" s="70" t="s">
        <v>59</v>
      </c>
      <c r="B104" s="70" t="s">
        <v>2</v>
      </c>
      <c r="C104" s="70" t="s">
        <v>129</v>
      </c>
      <c r="D104" s="70" t="s">
        <v>130</v>
      </c>
      <c r="E104" s="70" t="s">
        <v>88</v>
      </c>
      <c r="F104" s="70" t="s">
        <v>89</v>
      </c>
      <c r="G104" s="27">
        <v>316600</v>
      </c>
      <c r="H104" s="27">
        <v>160000</v>
      </c>
      <c r="I104" s="13">
        <v>133289.14000000001</v>
      </c>
    </row>
    <row r="105" spans="1:9" s="2" customFormat="1" ht="45" customHeight="1" x14ac:dyDescent="0.25">
      <c r="A105" s="70" t="s">
        <v>59</v>
      </c>
      <c r="B105" s="70" t="s">
        <v>2</v>
      </c>
      <c r="C105" s="70" t="s">
        <v>129</v>
      </c>
      <c r="D105" s="70" t="s">
        <v>130</v>
      </c>
      <c r="E105" s="70" t="s">
        <v>90</v>
      </c>
      <c r="F105" s="70" t="s">
        <v>91</v>
      </c>
      <c r="G105" s="27">
        <v>5900</v>
      </c>
      <c r="H105" s="27">
        <v>5900</v>
      </c>
      <c r="I105" s="13">
        <v>1661.33</v>
      </c>
    </row>
    <row r="106" spans="1:9" s="2" customFormat="1" ht="45" customHeight="1" x14ac:dyDescent="0.25">
      <c r="A106" s="82" t="s">
        <v>59</v>
      </c>
      <c r="B106" s="82" t="s">
        <v>2</v>
      </c>
      <c r="C106" s="82" t="s">
        <v>129</v>
      </c>
      <c r="D106" s="82" t="s">
        <v>130</v>
      </c>
      <c r="E106" s="82">
        <v>200503</v>
      </c>
      <c r="F106" s="82" t="s">
        <v>216</v>
      </c>
      <c r="G106" s="27">
        <v>600</v>
      </c>
      <c r="H106" s="27">
        <v>600</v>
      </c>
      <c r="I106" s="13">
        <v>486.89</v>
      </c>
    </row>
    <row r="107" spans="1:9" s="2" customFormat="1" ht="15" customHeight="1" x14ac:dyDescent="0.25">
      <c r="A107" s="70" t="s">
        <v>59</v>
      </c>
      <c r="B107" s="70" t="s">
        <v>2</v>
      </c>
      <c r="C107" s="70" t="s">
        <v>129</v>
      </c>
      <c r="D107" s="70" t="s">
        <v>130</v>
      </c>
      <c r="E107" s="70" t="s">
        <v>92</v>
      </c>
      <c r="F107" s="70" t="s">
        <v>93</v>
      </c>
      <c r="G107" s="27">
        <v>15600</v>
      </c>
      <c r="H107" s="27">
        <v>15600</v>
      </c>
      <c r="I107" s="13">
        <v>7140.43</v>
      </c>
    </row>
    <row r="108" spans="1:9" s="2" customFormat="1" ht="30" x14ac:dyDescent="0.25">
      <c r="A108" s="82" t="s">
        <v>59</v>
      </c>
      <c r="B108" s="82" t="s">
        <v>2</v>
      </c>
      <c r="C108" s="82" t="s">
        <v>129</v>
      </c>
      <c r="D108" s="82" t="s">
        <v>130</v>
      </c>
      <c r="E108" s="82">
        <v>203030</v>
      </c>
      <c r="F108" s="82" t="s">
        <v>105</v>
      </c>
      <c r="G108" s="27">
        <v>3700</v>
      </c>
      <c r="H108" s="27">
        <v>3700</v>
      </c>
      <c r="I108" s="13">
        <v>0</v>
      </c>
    </row>
    <row r="109" spans="1:9" s="2" customFormat="1" x14ac:dyDescent="0.25">
      <c r="A109" s="110" t="s">
        <v>263</v>
      </c>
      <c r="B109" s="110"/>
      <c r="C109" s="110"/>
      <c r="D109" s="110"/>
      <c r="E109" s="110"/>
      <c r="F109" s="110"/>
      <c r="G109" s="73">
        <f>SUM(G97:G108)</f>
        <v>563000</v>
      </c>
      <c r="H109" s="73">
        <f t="shared" ref="H109:I109" si="3">SUM(H97:H108)</f>
        <v>360250</v>
      </c>
      <c r="I109" s="73">
        <f t="shared" si="3"/>
        <v>258016.71</v>
      </c>
    </row>
    <row r="110" spans="1:9" s="2" customFormat="1" ht="45" x14ac:dyDescent="0.25">
      <c r="A110" s="70" t="s">
        <v>59</v>
      </c>
      <c r="B110" s="70" t="s">
        <v>2</v>
      </c>
      <c r="C110" s="70" t="s">
        <v>133</v>
      </c>
      <c r="D110" s="70" t="s">
        <v>134</v>
      </c>
      <c r="E110" s="70">
        <v>20101</v>
      </c>
      <c r="F110" s="70" t="s">
        <v>77</v>
      </c>
      <c r="G110" s="27">
        <v>36700</v>
      </c>
      <c r="H110" s="27">
        <v>36700</v>
      </c>
      <c r="I110" s="13">
        <v>7284.55</v>
      </c>
    </row>
    <row r="111" spans="1:9" s="2" customFormat="1" ht="45" x14ac:dyDescent="0.25">
      <c r="A111" s="70" t="s">
        <v>59</v>
      </c>
      <c r="B111" s="70" t="s">
        <v>2</v>
      </c>
      <c r="C111" s="70" t="s">
        <v>133</v>
      </c>
      <c r="D111" s="70" t="s">
        <v>134</v>
      </c>
      <c r="E111" s="70">
        <v>200102</v>
      </c>
      <c r="F111" s="70" t="s">
        <v>152</v>
      </c>
      <c r="G111" s="27">
        <v>4690</v>
      </c>
      <c r="H111" s="27">
        <v>4690</v>
      </c>
      <c r="I111" s="13">
        <v>4396.22</v>
      </c>
    </row>
    <row r="112" spans="1:9" s="2" customFormat="1" ht="45" x14ac:dyDescent="0.25">
      <c r="A112" s="70" t="s">
        <v>59</v>
      </c>
      <c r="B112" s="70" t="s">
        <v>2</v>
      </c>
      <c r="C112" s="70" t="s">
        <v>133</v>
      </c>
      <c r="D112" s="70" t="s">
        <v>134</v>
      </c>
      <c r="E112" s="70" t="s">
        <v>78</v>
      </c>
      <c r="F112" s="70" t="s">
        <v>79</v>
      </c>
      <c r="G112" s="27">
        <v>140000</v>
      </c>
      <c r="H112" s="27">
        <v>130000</v>
      </c>
      <c r="I112" s="13">
        <v>75985.429999999993</v>
      </c>
    </row>
    <row r="113" spans="1:9" s="2" customFormat="1" ht="45" x14ac:dyDescent="0.25">
      <c r="A113" s="70" t="s">
        <v>59</v>
      </c>
      <c r="B113" s="70" t="s">
        <v>2</v>
      </c>
      <c r="C113" s="70" t="s">
        <v>133</v>
      </c>
      <c r="D113" s="70" t="s">
        <v>134</v>
      </c>
      <c r="E113" s="70" t="s">
        <v>80</v>
      </c>
      <c r="F113" s="70" t="s">
        <v>81</v>
      </c>
      <c r="G113" s="27">
        <v>15000</v>
      </c>
      <c r="H113" s="27">
        <v>15000</v>
      </c>
      <c r="I113" s="13">
        <v>6386.54</v>
      </c>
    </row>
    <row r="114" spans="1:9" s="2" customFormat="1" ht="45" x14ac:dyDescent="0.25">
      <c r="A114" s="70" t="s">
        <v>59</v>
      </c>
      <c r="B114" s="70" t="s">
        <v>2</v>
      </c>
      <c r="C114" s="70" t="s">
        <v>133</v>
      </c>
      <c r="D114" s="70" t="s">
        <v>134</v>
      </c>
      <c r="E114" s="70">
        <v>200105</v>
      </c>
      <c r="F114" s="70" t="s">
        <v>208</v>
      </c>
      <c r="G114" s="27">
        <v>100000</v>
      </c>
      <c r="H114" s="27">
        <v>55000</v>
      </c>
      <c r="I114" s="13">
        <v>19925.63</v>
      </c>
    </row>
    <row r="115" spans="1:9" s="2" customFormat="1" ht="45" x14ac:dyDescent="0.25">
      <c r="A115" s="70" t="s">
        <v>59</v>
      </c>
      <c r="B115" s="70" t="s">
        <v>2</v>
      </c>
      <c r="C115" s="70" t="s">
        <v>133</v>
      </c>
      <c r="D115" s="70" t="s">
        <v>134</v>
      </c>
      <c r="E115" s="70" t="s">
        <v>82</v>
      </c>
      <c r="F115" s="70" t="s">
        <v>83</v>
      </c>
      <c r="G115" s="27">
        <v>68200</v>
      </c>
      <c r="H115" s="27">
        <v>45000</v>
      </c>
      <c r="I115" s="13">
        <v>0</v>
      </c>
    </row>
    <row r="116" spans="1:9" s="2" customFormat="1" ht="45" x14ac:dyDescent="0.25">
      <c r="A116" s="70" t="s">
        <v>59</v>
      </c>
      <c r="B116" s="70" t="s">
        <v>2</v>
      </c>
      <c r="C116" s="70" t="s">
        <v>133</v>
      </c>
      <c r="D116" s="70" t="s">
        <v>134</v>
      </c>
      <c r="E116" s="70" t="s">
        <v>86</v>
      </c>
      <c r="F116" s="70" t="s">
        <v>87</v>
      </c>
      <c r="G116" s="27">
        <v>40000</v>
      </c>
      <c r="H116" s="27">
        <v>24000</v>
      </c>
      <c r="I116" s="13">
        <v>7257.29</v>
      </c>
    </row>
    <row r="117" spans="1:9" s="2" customFormat="1" ht="45" customHeight="1" x14ac:dyDescent="0.25">
      <c r="A117" s="70" t="s">
        <v>59</v>
      </c>
      <c r="B117" s="70" t="s">
        <v>2</v>
      </c>
      <c r="C117" s="70" t="s">
        <v>133</v>
      </c>
      <c r="D117" s="70" t="s">
        <v>134</v>
      </c>
      <c r="E117" s="70" t="s">
        <v>88</v>
      </c>
      <c r="F117" s="70" t="s">
        <v>89</v>
      </c>
      <c r="G117" s="27">
        <v>60100</v>
      </c>
      <c r="H117" s="27">
        <v>55000</v>
      </c>
      <c r="I117" s="13">
        <v>22436.75</v>
      </c>
    </row>
    <row r="118" spans="1:9" s="2" customFormat="1" ht="45" customHeight="1" x14ac:dyDescent="0.25">
      <c r="A118" s="70" t="s">
        <v>59</v>
      </c>
      <c r="B118" s="70" t="s">
        <v>2</v>
      </c>
      <c r="C118" s="70" t="s">
        <v>133</v>
      </c>
      <c r="D118" s="70" t="s">
        <v>134</v>
      </c>
      <c r="E118" s="70">
        <v>200130</v>
      </c>
      <c r="F118" s="70" t="s">
        <v>91</v>
      </c>
      <c r="G118" s="27">
        <v>206700</v>
      </c>
      <c r="H118" s="27">
        <v>100000</v>
      </c>
      <c r="I118" s="13">
        <v>52613.94</v>
      </c>
    </row>
    <row r="119" spans="1:9" s="2" customFormat="1" ht="45" x14ac:dyDescent="0.25">
      <c r="A119" s="70" t="s">
        <v>59</v>
      </c>
      <c r="B119" s="70" t="s">
        <v>2</v>
      </c>
      <c r="C119" s="70" t="s">
        <v>133</v>
      </c>
      <c r="D119" s="70" t="s">
        <v>134</v>
      </c>
      <c r="E119" s="70">
        <v>200200</v>
      </c>
      <c r="F119" s="70" t="s">
        <v>140</v>
      </c>
      <c r="G119" s="27">
        <v>320200</v>
      </c>
      <c r="H119" s="27">
        <v>200000</v>
      </c>
      <c r="I119" s="13">
        <v>4327.12</v>
      </c>
    </row>
    <row r="120" spans="1:9" s="2" customFormat="1" ht="45" x14ac:dyDescent="0.25">
      <c r="A120" s="70" t="s">
        <v>59</v>
      </c>
      <c r="B120" s="70" t="s">
        <v>2</v>
      </c>
      <c r="C120" s="70" t="s">
        <v>133</v>
      </c>
      <c r="D120" s="70" t="s">
        <v>134</v>
      </c>
      <c r="E120" s="70" t="s">
        <v>92</v>
      </c>
      <c r="F120" s="70" t="s">
        <v>93</v>
      </c>
      <c r="G120" s="27">
        <v>229410</v>
      </c>
      <c r="H120" s="27">
        <v>159410</v>
      </c>
      <c r="I120" s="13">
        <v>63784</v>
      </c>
    </row>
    <row r="121" spans="1:9" s="2" customFormat="1" ht="45" x14ac:dyDescent="0.25">
      <c r="A121" s="70" t="s">
        <v>59</v>
      </c>
      <c r="B121" s="70" t="s">
        <v>2</v>
      </c>
      <c r="C121" s="70" t="s">
        <v>133</v>
      </c>
      <c r="D121" s="70" t="s">
        <v>134</v>
      </c>
      <c r="E121" s="70">
        <v>201300</v>
      </c>
      <c r="F121" s="70" t="s">
        <v>184</v>
      </c>
      <c r="G121" s="27">
        <v>20000</v>
      </c>
      <c r="H121" s="27">
        <v>20000</v>
      </c>
      <c r="I121" s="13">
        <v>0</v>
      </c>
    </row>
    <row r="122" spans="1:9" s="2" customFormat="1" ht="60" x14ac:dyDescent="0.25">
      <c r="A122" s="87" t="s">
        <v>59</v>
      </c>
      <c r="B122" s="87" t="s">
        <v>2</v>
      </c>
      <c r="C122" s="87">
        <v>615000</v>
      </c>
      <c r="D122" s="87" t="s">
        <v>358</v>
      </c>
      <c r="E122" s="87">
        <v>20101</v>
      </c>
      <c r="F122" s="87" t="s">
        <v>77</v>
      </c>
      <c r="G122" s="27">
        <v>9000</v>
      </c>
      <c r="H122" s="27">
        <v>9000</v>
      </c>
      <c r="I122" s="13">
        <v>3789.1</v>
      </c>
    </row>
    <row r="123" spans="1:9" s="2" customFormat="1" ht="60" x14ac:dyDescent="0.25">
      <c r="A123" s="87" t="s">
        <v>59</v>
      </c>
      <c r="B123" s="87" t="s">
        <v>2</v>
      </c>
      <c r="C123" s="87">
        <v>615000</v>
      </c>
      <c r="D123" s="87" t="s">
        <v>358</v>
      </c>
      <c r="E123" s="87">
        <v>200102</v>
      </c>
      <c r="F123" s="87" t="s">
        <v>152</v>
      </c>
      <c r="G123" s="27">
        <v>4000</v>
      </c>
      <c r="H123" s="27">
        <v>4000</v>
      </c>
      <c r="I123" s="13">
        <v>2843.71</v>
      </c>
    </row>
    <row r="124" spans="1:9" s="2" customFormat="1" ht="60" x14ac:dyDescent="0.25">
      <c r="A124" s="87" t="s">
        <v>59</v>
      </c>
      <c r="B124" s="87" t="s">
        <v>2</v>
      </c>
      <c r="C124" s="87">
        <v>615000</v>
      </c>
      <c r="D124" s="87" t="s">
        <v>358</v>
      </c>
      <c r="E124" s="87" t="s">
        <v>88</v>
      </c>
      <c r="F124" s="87" t="s">
        <v>89</v>
      </c>
      <c r="G124" s="27">
        <v>61000</v>
      </c>
      <c r="H124" s="27">
        <v>40000</v>
      </c>
      <c r="I124" s="13">
        <v>22310.799999999999</v>
      </c>
    </row>
    <row r="125" spans="1:9" s="2" customFormat="1" ht="60" x14ac:dyDescent="0.25">
      <c r="A125" s="87" t="s">
        <v>59</v>
      </c>
      <c r="B125" s="87" t="s">
        <v>2</v>
      </c>
      <c r="C125" s="87">
        <v>615000</v>
      </c>
      <c r="D125" s="87" t="s">
        <v>358</v>
      </c>
      <c r="E125" s="87">
        <v>200130</v>
      </c>
      <c r="F125" s="87" t="s">
        <v>91</v>
      </c>
      <c r="G125" s="27">
        <v>8000</v>
      </c>
      <c r="H125" s="27">
        <v>6000</v>
      </c>
      <c r="I125" s="13">
        <v>0</v>
      </c>
    </row>
    <row r="126" spans="1:9" s="2" customFormat="1" ht="60" x14ac:dyDescent="0.25">
      <c r="A126" s="87" t="s">
        <v>59</v>
      </c>
      <c r="B126" s="87" t="s">
        <v>2</v>
      </c>
      <c r="C126" s="87">
        <v>615000</v>
      </c>
      <c r="D126" s="87" t="s">
        <v>358</v>
      </c>
      <c r="E126" s="87" t="s">
        <v>92</v>
      </c>
      <c r="F126" s="87" t="s">
        <v>93</v>
      </c>
      <c r="G126" s="27">
        <v>5100</v>
      </c>
      <c r="H126" s="27">
        <v>5100</v>
      </c>
      <c r="I126" s="13">
        <v>1445.85</v>
      </c>
    </row>
    <row r="127" spans="1:9" s="2" customFormat="1" x14ac:dyDescent="0.25">
      <c r="A127" s="110" t="s">
        <v>264</v>
      </c>
      <c r="B127" s="110"/>
      <c r="C127" s="110"/>
      <c r="D127" s="110"/>
      <c r="E127" s="110"/>
      <c r="F127" s="110"/>
      <c r="G127" s="73">
        <f>SUM(G110:G126)</f>
        <v>1328100</v>
      </c>
      <c r="H127" s="73">
        <f t="shared" ref="H127:I127" si="4">SUM(H110:H126)</f>
        <v>908900</v>
      </c>
      <c r="I127" s="73">
        <f t="shared" si="4"/>
        <v>294786.92999999993</v>
      </c>
    </row>
    <row r="128" spans="1:9" s="2" customFormat="1" ht="30" customHeight="1" x14ac:dyDescent="0.25">
      <c r="A128" s="76" t="s">
        <v>59</v>
      </c>
      <c r="B128" s="76" t="s">
        <v>2</v>
      </c>
      <c r="C128" s="76" t="s">
        <v>137</v>
      </c>
      <c r="D128" s="76" t="s">
        <v>138</v>
      </c>
      <c r="E128" s="76">
        <v>100130</v>
      </c>
      <c r="F128" s="76" t="s">
        <v>69</v>
      </c>
      <c r="G128" s="27">
        <v>82000</v>
      </c>
      <c r="H128" s="27">
        <v>47000</v>
      </c>
      <c r="I128" s="13">
        <v>46080</v>
      </c>
    </row>
    <row r="129" spans="1:9" s="2" customFormat="1" ht="30" customHeight="1" x14ac:dyDescent="0.25">
      <c r="A129" s="76" t="s">
        <v>59</v>
      </c>
      <c r="B129" s="76" t="s">
        <v>2</v>
      </c>
      <c r="C129" s="76" t="s">
        <v>137</v>
      </c>
      <c r="D129" s="76" t="s">
        <v>138</v>
      </c>
      <c r="E129" s="76">
        <v>100307</v>
      </c>
      <c r="F129" s="76" t="s">
        <v>75</v>
      </c>
      <c r="G129" s="27">
        <v>3000</v>
      </c>
      <c r="H129" s="27">
        <v>1700</v>
      </c>
      <c r="I129" s="13">
        <v>516</v>
      </c>
    </row>
    <row r="130" spans="1:9" s="2" customFormat="1" ht="15" customHeight="1" x14ac:dyDescent="0.25">
      <c r="A130" s="70" t="s">
        <v>59</v>
      </c>
      <c r="B130" s="70" t="s">
        <v>2</v>
      </c>
      <c r="C130" s="70" t="s">
        <v>137</v>
      </c>
      <c r="D130" s="70" t="s">
        <v>138</v>
      </c>
      <c r="E130" s="70" t="s">
        <v>76</v>
      </c>
      <c r="F130" s="70" t="s">
        <v>77</v>
      </c>
      <c r="G130" s="27">
        <v>71000</v>
      </c>
      <c r="H130" s="27">
        <v>10500</v>
      </c>
      <c r="I130" s="13">
        <v>4173.3900000000003</v>
      </c>
    </row>
    <row r="131" spans="1:9" s="2" customFormat="1" ht="30" customHeight="1" x14ac:dyDescent="0.25">
      <c r="A131" s="70" t="s">
        <v>59</v>
      </c>
      <c r="B131" s="70" t="s">
        <v>2</v>
      </c>
      <c r="C131" s="70" t="s">
        <v>137</v>
      </c>
      <c r="D131" s="70" t="s">
        <v>138</v>
      </c>
      <c r="E131" s="70">
        <v>200102</v>
      </c>
      <c r="F131" s="70" t="s">
        <v>152</v>
      </c>
      <c r="G131" s="27">
        <v>48000</v>
      </c>
      <c r="H131" s="27">
        <v>6500</v>
      </c>
      <c r="I131" s="13">
        <v>3392.81</v>
      </c>
    </row>
    <row r="132" spans="1:9" s="2" customFormat="1" ht="30" customHeight="1" x14ac:dyDescent="0.25">
      <c r="A132" s="70" t="s">
        <v>59</v>
      </c>
      <c r="B132" s="70" t="s">
        <v>2</v>
      </c>
      <c r="C132" s="70" t="s">
        <v>137</v>
      </c>
      <c r="D132" s="70" t="s">
        <v>138</v>
      </c>
      <c r="E132" s="70" t="s">
        <v>78</v>
      </c>
      <c r="F132" s="70" t="s">
        <v>79</v>
      </c>
      <c r="G132" s="27">
        <v>1144500</v>
      </c>
      <c r="H132" s="27">
        <v>449000</v>
      </c>
      <c r="I132" s="13">
        <v>319356.45</v>
      </c>
    </row>
    <row r="133" spans="1:9" s="2" customFormat="1" ht="15" customHeight="1" x14ac:dyDescent="0.25">
      <c r="A133" s="70" t="s">
        <v>59</v>
      </c>
      <c r="B133" s="70" t="s">
        <v>2</v>
      </c>
      <c r="C133" s="70" t="s">
        <v>137</v>
      </c>
      <c r="D133" s="70" t="s">
        <v>138</v>
      </c>
      <c r="E133" s="70" t="s">
        <v>80</v>
      </c>
      <c r="F133" s="70" t="s">
        <v>81</v>
      </c>
      <c r="G133" s="27">
        <v>59500</v>
      </c>
      <c r="H133" s="27">
        <v>39500</v>
      </c>
      <c r="I133" s="13">
        <v>26287</v>
      </c>
    </row>
    <row r="134" spans="1:9" s="2" customFormat="1" ht="15" customHeight="1" x14ac:dyDescent="0.25">
      <c r="A134" s="70" t="s">
        <v>59</v>
      </c>
      <c r="B134" s="70" t="s">
        <v>2</v>
      </c>
      <c r="C134" s="70" t="s">
        <v>137</v>
      </c>
      <c r="D134" s="70" t="s">
        <v>138</v>
      </c>
      <c r="E134" s="70">
        <v>200105</v>
      </c>
      <c r="F134" s="70" t="s">
        <v>208</v>
      </c>
      <c r="G134" s="27">
        <v>5500</v>
      </c>
      <c r="H134" s="27">
        <v>0</v>
      </c>
      <c r="I134" s="13">
        <v>0</v>
      </c>
    </row>
    <row r="135" spans="1:9" s="2" customFormat="1" ht="15" customHeight="1" x14ac:dyDescent="0.25">
      <c r="A135" s="70" t="s">
        <v>59</v>
      </c>
      <c r="B135" s="70" t="s">
        <v>2</v>
      </c>
      <c r="C135" s="70" t="s">
        <v>137</v>
      </c>
      <c r="D135" s="70" t="s">
        <v>138</v>
      </c>
      <c r="E135" s="70">
        <v>200106</v>
      </c>
      <c r="F135" s="70" t="s">
        <v>83</v>
      </c>
      <c r="G135" s="27">
        <v>2500</v>
      </c>
      <c r="H135" s="27">
        <v>0</v>
      </c>
      <c r="I135" s="13">
        <v>0</v>
      </c>
    </row>
    <row r="136" spans="1:9" s="2" customFormat="1" ht="15" customHeight="1" x14ac:dyDescent="0.25">
      <c r="A136" s="70" t="s">
        <v>59</v>
      </c>
      <c r="B136" s="70" t="s">
        <v>2</v>
      </c>
      <c r="C136" s="70" t="s">
        <v>137</v>
      </c>
      <c r="D136" s="70" t="s">
        <v>138</v>
      </c>
      <c r="E136" s="70" t="s">
        <v>84</v>
      </c>
      <c r="F136" s="70" t="s">
        <v>85</v>
      </c>
      <c r="G136" s="27">
        <v>312000</v>
      </c>
      <c r="H136" s="27">
        <v>178600</v>
      </c>
      <c r="I136" s="13">
        <v>150882</v>
      </c>
    </row>
    <row r="137" spans="1:9" s="2" customFormat="1" ht="30" customHeight="1" x14ac:dyDescent="0.25">
      <c r="A137" s="70" t="s">
        <v>59</v>
      </c>
      <c r="B137" s="70" t="s">
        <v>2</v>
      </c>
      <c r="C137" s="70" t="s">
        <v>137</v>
      </c>
      <c r="D137" s="70" t="s">
        <v>138</v>
      </c>
      <c r="E137" s="70" t="s">
        <v>86</v>
      </c>
      <c r="F137" s="70" t="s">
        <v>87</v>
      </c>
      <c r="G137" s="27">
        <v>53000</v>
      </c>
      <c r="H137" s="27">
        <v>31000</v>
      </c>
      <c r="I137" s="13">
        <v>25057.45</v>
      </c>
    </row>
    <row r="138" spans="1:9" s="2" customFormat="1" ht="45" customHeight="1" x14ac:dyDescent="0.25">
      <c r="A138" s="70" t="s">
        <v>59</v>
      </c>
      <c r="B138" s="70" t="s">
        <v>2</v>
      </c>
      <c r="C138" s="70" t="s">
        <v>137</v>
      </c>
      <c r="D138" s="70" t="s">
        <v>138</v>
      </c>
      <c r="E138" s="70" t="s">
        <v>88</v>
      </c>
      <c r="F138" s="70" t="s">
        <v>89</v>
      </c>
      <c r="G138" s="27">
        <v>247000</v>
      </c>
      <c r="H138" s="27">
        <v>112000</v>
      </c>
      <c r="I138" s="13">
        <v>108636.45</v>
      </c>
    </row>
    <row r="139" spans="1:9" s="2" customFormat="1" ht="45" customHeight="1" x14ac:dyDescent="0.25">
      <c r="A139" s="70" t="s">
        <v>59</v>
      </c>
      <c r="B139" s="70" t="s">
        <v>2</v>
      </c>
      <c r="C139" s="70" t="s">
        <v>137</v>
      </c>
      <c r="D139" s="70" t="s">
        <v>138</v>
      </c>
      <c r="E139" s="70" t="s">
        <v>90</v>
      </c>
      <c r="F139" s="70" t="s">
        <v>91</v>
      </c>
      <c r="G139" s="27">
        <v>175500</v>
      </c>
      <c r="H139" s="27">
        <v>31500</v>
      </c>
      <c r="I139" s="13">
        <v>20858.169999999998</v>
      </c>
    </row>
    <row r="140" spans="1:9" s="2" customFormat="1" ht="15" customHeight="1" x14ac:dyDescent="0.25">
      <c r="A140" s="70" t="s">
        <v>59</v>
      </c>
      <c r="B140" s="70" t="s">
        <v>2</v>
      </c>
      <c r="C140" s="70" t="s">
        <v>137</v>
      </c>
      <c r="D140" s="70" t="s">
        <v>138</v>
      </c>
      <c r="E140" s="70" t="s">
        <v>139</v>
      </c>
      <c r="F140" s="70" t="s">
        <v>140</v>
      </c>
      <c r="G140" s="27">
        <v>185000</v>
      </c>
      <c r="H140" s="27">
        <v>0</v>
      </c>
      <c r="I140" s="13">
        <v>0</v>
      </c>
    </row>
    <row r="141" spans="1:9" s="2" customFormat="1" ht="15" customHeight="1" x14ac:dyDescent="0.25">
      <c r="A141" s="70" t="s">
        <v>59</v>
      </c>
      <c r="B141" s="70" t="s">
        <v>2</v>
      </c>
      <c r="C141" s="70" t="s">
        <v>137</v>
      </c>
      <c r="D141" s="70" t="s">
        <v>138</v>
      </c>
      <c r="E141" s="70">
        <v>200401</v>
      </c>
      <c r="F141" s="70" t="s">
        <v>178</v>
      </c>
      <c r="G141" s="27">
        <v>4500</v>
      </c>
      <c r="H141" s="27">
        <v>500</v>
      </c>
      <c r="I141" s="13">
        <v>0</v>
      </c>
    </row>
    <row r="142" spans="1:9" s="2" customFormat="1" ht="15" customHeight="1" x14ac:dyDescent="0.25">
      <c r="A142" s="70" t="s">
        <v>59</v>
      </c>
      <c r="B142" s="70" t="s">
        <v>2</v>
      </c>
      <c r="C142" s="70" t="s">
        <v>137</v>
      </c>
      <c r="D142" s="70" t="s">
        <v>138</v>
      </c>
      <c r="E142" s="70">
        <v>200402</v>
      </c>
      <c r="F142" s="70" t="s">
        <v>180</v>
      </c>
      <c r="G142" s="27">
        <v>2500</v>
      </c>
      <c r="H142" s="27">
        <v>0</v>
      </c>
      <c r="I142" s="13">
        <v>0</v>
      </c>
    </row>
    <row r="143" spans="1:9" s="2" customFormat="1" ht="15" customHeight="1" x14ac:dyDescent="0.25">
      <c r="A143" s="70" t="s">
        <v>59</v>
      </c>
      <c r="B143" s="70" t="s">
        <v>2</v>
      </c>
      <c r="C143" s="70" t="s">
        <v>137</v>
      </c>
      <c r="D143" s="70" t="s">
        <v>138</v>
      </c>
      <c r="E143" s="70">
        <v>200530</v>
      </c>
      <c r="F143" s="70" t="s">
        <v>93</v>
      </c>
      <c r="G143" s="27">
        <v>175500</v>
      </c>
      <c r="H143" s="27">
        <v>19500</v>
      </c>
      <c r="I143" s="13">
        <v>13888.07</v>
      </c>
    </row>
    <row r="144" spans="1:9" s="2" customFormat="1" ht="30" customHeight="1" x14ac:dyDescent="0.25">
      <c r="A144" s="70" t="s">
        <v>59</v>
      </c>
      <c r="B144" s="70" t="s">
        <v>2</v>
      </c>
      <c r="C144" s="70" t="s">
        <v>137</v>
      </c>
      <c r="D144" s="70" t="s">
        <v>138</v>
      </c>
      <c r="E144" s="70" t="s">
        <v>94</v>
      </c>
      <c r="F144" s="70" t="s">
        <v>95</v>
      </c>
      <c r="G144" s="27">
        <v>28900</v>
      </c>
      <c r="H144" s="27">
        <v>12900</v>
      </c>
      <c r="I144" s="13">
        <v>9543.58</v>
      </c>
    </row>
    <row r="145" spans="1:9" s="2" customFormat="1" ht="30" customHeight="1" x14ac:dyDescent="0.25">
      <c r="A145" s="70" t="s">
        <v>59</v>
      </c>
      <c r="B145" s="70" t="s">
        <v>2</v>
      </c>
      <c r="C145" s="70" t="s">
        <v>137</v>
      </c>
      <c r="D145" s="70" t="s">
        <v>138</v>
      </c>
      <c r="E145" s="70">
        <v>201100</v>
      </c>
      <c r="F145" s="70" t="s">
        <v>154</v>
      </c>
      <c r="G145" s="27">
        <v>8500</v>
      </c>
      <c r="H145" s="27">
        <v>0</v>
      </c>
      <c r="I145" s="13">
        <v>0</v>
      </c>
    </row>
    <row r="146" spans="1:9" s="2" customFormat="1" ht="15" customHeight="1" x14ac:dyDescent="0.25">
      <c r="A146" s="70" t="s">
        <v>59</v>
      </c>
      <c r="B146" s="70" t="s">
        <v>2</v>
      </c>
      <c r="C146" s="70" t="s">
        <v>137</v>
      </c>
      <c r="D146" s="70" t="s">
        <v>138</v>
      </c>
      <c r="E146" s="70">
        <v>201300</v>
      </c>
      <c r="F146" s="70" t="s">
        <v>184</v>
      </c>
      <c r="G146" s="27">
        <v>93600</v>
      </c>
      <c r="H146" s="27">
        <v>19000</v>
      </c>
      <c r="I146" s="13">
        <v>935.6</v>
      </c>
    </row>
    <row r="147" spans="1:9" s="2" customFormat="1" ht="90" x14ac:dyDescent="0.25">
      <c r="A147" s="70" t="s">
        <v>59</v>
      </c>
      <c r="B147" s="70" t="s">
        <v>2</v>
      </c>
      <c r="C147" s="70" t="s">
        <v>137</v>
      </c>
      <c r="D147" s="70" t="s">
        <v>138</v>
      </c>
      <c r="E147" s="70">
        <v>202500</v>
      </c>
      <c r="F147" s="70" t="s">
        <v>99</v>
      </c>
      <c r="G147" s="27">
        <v>95600</v>
      </c>
      <c r="H147" s="27">
        <v>95600</v>
      </c>
      <c r="I147" s="13">
        <v>0</v>
      </c>
    </row>
    <row r="148" spans="1:9" s="2" customFormat="1" ht="30" customHeight="1" x14ac:dyDescent="0.25">
      <c r="A148" s="70" t="s">
        <v>59</v>
      </c>
      <c r="B148" s="70" t="s">
        <v>2</v>
      </c>
      <c r="C148" s="70" t="s">
        <v>137</v>
      </c>
      <c r="D148" s="70" t="s">
        <v>138</v>
      </c>
      <c r="E148" s="70">
        <v>203030</v>
      </c>
      <c r="F148" s="70" t="s">
        <v>105</v>
      </c>
      <c r="G148" s="27">
        <v>3000</v>
      </c>
      <c r="H148" s="27">
        <v>500</v>
      </c>
      <c r="I148" s="13">
        <v>0</v>
      </c>
    </row>
    <row r="149" spans="1:9" s="2" customFormat="1" ht="30" customHeight="1" x14ac:dyDescent="0.25">
      <c r="A149" s="70" t="s">
        <v>59</v>
      </c>
      <c r="B149" s="70" t="s">
        <v>2</v>
      </c>
      <c r="C149" s="70" t="s">
        <v>137</v>
      </c>
      <c r="D149" s="70" t="s">
        <v>138</v>
      </c>
      <c r="E149" s="70" t="s">
        <v>143</v>
      </c>
      <c r="F149" s="70" t="s">
        <v>144</v>
      </c>
      <c r="G149" s="27">
        <v>3593000</v>
      </c>
      <c r="H149" s="27">
        <v>1904000</v>
      </c>
      <c r="I149" s="13">
        <v>1900654.9</v>
      </c>
    </row>
    <row r="150" spans="1:9" s="2" customFormat="1" ht="30" customHeight="1" x14ac:dyDescent="0.25">
      <c r="A150" s="70" t="s">
        <v>59</v>
      </c>
      <c r="B150" s="70" t="s">
        <v>2</v>
      </c>
      <c r="C150" s="70" t="s">
        <v>137</v>
      </c>
      <c r="D150" s="70" t="s">
        <v>138</v>
      </c>
      <c r="E150" s="70">
        <v>570202</v>
      </c>
      <c r="F150" s="70" t="s">
        <v>136</v>
      </c>
      <c r="G150" s="103">
        <v>226000</v>
      </c>
      <c r="H150" s="103">
        <v>121000</v>
      </c>
      <c r="I150" s="13">
        <v>110413.51</v>
      </c>
    </row>
    <row r="151" spans="1:9" s="2" customFormat="1" ht="45" x14ac:dyDescent="0.25">
      <c r="A151" s="70" t="s">
        <v>59</v>
      </c>
      <c r="B151" s="70" t="s">
        <v>2</v>
      </c>
      <c r="C151" s="70" t="s">
        <v>137</v>
      </c>
      <c r="D151" s="70" t="s">
        <v>138</v>
      </c>
      <c r="E151" s="70">
        <v>570203</v>
      </c>
      <c r="F151" s="70" t="s">
        <v>351</v>
      </c>
      <c r="G151" s="27">
        <v>57000</v>
      </c>
      <c r="H151" s="27">
        <v>57000</v>
      </c>
      <c r="I151" s="13">
        <v>0</v>
      </c>
    </row>
    <row r="152" spans="1:9" s="2" customFormat="1" ht="75" x14ac:dyDescent="0.25">
      <c r="A152" s="82" t="s">
        <v>59</v>
      </c>
      <c r="B152" s="82" t="s">
        <v>2</v>
      </c>
      <c r="C152" s="82" t="s">
        <v>137</v>
      </c>
      <c r="D152" s="82" t="s">
        <v>138</v>
      </c>
      <c r="E152" s="82">
        <v>850101</v>
      </c>
      <c r="F152" s="82" t="s">
        <v>111</v>
      </c>
      <c r="G152" s="27">
        <v>-600</v>
      </c>
      <c r="H152" s="27">
        <v>-600</v>
      </c>
      <c r="I152" s="13">
        <v>-600</v>
      </c>
    </row>
    <row r="153" spans="1:9" s="2" customFormat="1" ht="45" x14ac:dyDescent="0.25">
      <c r="A153" s="82" t="s">
        <v>59</v>
      </c>
      <c r="B153" s="82" t="s">
        <v>2</v>
      </c>
      <c r="C153" s="82">
        <v>655000</v>
      </c>
      <c r="D153" s="82" t="s">
        <v>350</v>
      </c>
      <c r="E153" s="82" t="s">
        <v>135</v>
      </c>
      <c r="F153" s="82" t="s">
        <v>136</v>
      </c>
      <c r="G153" s="27">
        <v>15291000</v>
      </c>
      <c r="H153" s="27">
        <v>14261000</v>
      </c>
      <c r="I153" s="13">
        <v>922061.69</v>
      </c>
    </row>
    <row r="154" spans="1:9" s="2" customFormat="1" x14ac:dyDescent="0.25">
      <c r="A154" s="110" t="s">
        <v>265</v>
      </c>
      <c r="B154" s="110"/>
      <c r="C154" s="110"/>
      <c r="D154" s="110"/>
      <c r="E154" s="110"/>
      <c r="F154" s="110"/>
      <c r="G154" s="73">
        <f>SUM(G128:G153)</f>
        <v>21967000</v>
      </c>
      <c r="H154" s="73">
        <f t="shared" ref="H154:I154" si="5">SUM(H128:H153)</f>
        <v>17397700</v>
      </c>
      <c r="I154" s="73">
        <f t="shared" si="5"/>
        <v>3662137.0699999994</v>
      </c>
    </row>
    <row r="155" spans="1:9" s="2" customFormat="1" ht="60" x14ac:dyDescent="0.25">
      <c r="A155" s="78" t="s">
        <v>59</v>
      </c>
      <c r="B155" s="78" t="s">
        <v>2</v>
      </c>
      <c r="C155" s="78" t="s">
        <v>145</v>
      </c>
      <c r="D155" s="78" t="s">
        <v>146</v>
      </c>
      <c r="E155" s="78">
        <v>510146</v>
      </c>
      <c r="F155" s="78" t="s">
        <v>341</v>
      </c>
      <c r="G155" s="27">
        <v>4500000</v>
      </c>
      <c r="H155" s="27">
        <v>3000000</v>
      </c>
      <c r="I155" s="13">
        <v>2597485</v>
      </c>
    </row>
    <row r="156" spans="1:9" s="2" customFormat="1" x14ac:dyDescent="0.25">
      <c r="A156" s="107" t="s">
        <v>266</v>
      </c>
      <c r="B156" s="107"/>
      <c r="C156" s="107"/>
      <c r="D156" s="107"/>
      <c r="E156" s="107"/>
      <c r="F156" s="107"/>
      <c r="G156" s="27">
        <f>SUM(G155:G155)</f>
        <v>4500000</v>
      </c>
      <c r="H156" s="27">
        <f>SUM(H155:H155)</f>
        <v>3000000</v>
      </c>
      <c r="I156" s="27">
        <f>SUM(I155:I155)</f>
        <v>2597485</v>
      </c>
    </row>
    <row r="157" spans="1:9" s="2" customFormat="1" ht="45" customHeight="1" x14ac:dyDescent="0.25">
      <c r="A157" s="70" t="s">
        <v>59</v>
      </c>
      <c r="B157" s="70" t="s">
        <v>2</v>
      </c>
      <c r="C157" s="70" t="s">
        <v>149</v>
      </c>
      <c r="D157" s="70" t="s">
        <v>150</v>
      </c>
      <c r="E157" s="70" t="s">
        <v>62</v>
      </c>
      <c r="F157" s="70" t="s">
        <v>63</v>
      </c>
      <c r="G157" s="27">
        <v>3193000</v>
      </c>
      <c r="H157" s="27">
        <v>1593000</v>
      </c>
      <c r="I157" s="13">
        <v>1545892</v>
      </c>
    </row>
    <row r="158" spans="1:9" s="2" customFormat="1" ht="45" customHeight="1" x14ac:dyDescent="0.25">
      <c r="A158" s="70" t="s">
        <v>59</v>
      </c>
      <c r="B158" s="70" t="s">
        <v>2</v>
      </c>
      <c r="C158" s="70" t="s">
        <v>149</v>
      </c>
      <c r="D158" s="70" t="s">
        <v>150</v>
      </c>
      <c r="E158" s="70">
        <v>100105</v>
      </c>
      <c r="F158" s="70" t="s">
        <v>174</v>
      </c>
      <c r="G158" s="27">
        <v>379000</v>
      </c>
      <c r="H158" s="27">
        <v>189000</v>
      </c>
      <c r="I158" s="13">
        <v>164158</v>
      </c>
    </row>
    <row r="159" spans="1:9" s="2" customFormat="1" ht="45" customHeight="1" x14ac:dyDescent="0.25">
      <c r="A159" s="70" t="s">
        <v>59</v>
      </c>
      <c r="B159" s="70" t="s">
        <v>2</v>
      </c>
      <c r="C159" s="70" t="s">
        <v>149</v>
      </c>
      <c r="D159" s="70" t="s">
        <v>150</v>
      </c>
      <c r="E159" s="70">
        <v>100113</v>
      </c>
      <c r="F159" s="70" t="s">
        <v>249</v>
      </c>
      <c r="G159" s="27">
        <v>6000</v>
      </c>
      <c r="H159" s="27">
        <v>4000</v>
      </c>
      <c r="I159" s="13">
        <v>311</v>
      </c>
    </row>
    <row r="160" spans="1:9" s="2" customFormat="1" ht="45" customHeight="1" x14ac:dyDescent="0.25">
      <c r="A160" s="70" t="s">
        <v>59</v>
      </c>
      <c r="B160" s="70" t="s">
        <v>2</v>
      </c>
      <c r="C160" s="70" t="s">
        <v>149</v>
      </c>
      <c r="D160" s="70" t="s">
        <v>150</v>
      </c>
      <c r="E160" s="70">
        <v>100117</v>
      </c>
      <c r="F160" s="70" t="s">
        <v>243</v>
      </c>
      <c r="G160" s="27">
        <v>182000</v>
      </c>
      <c r="H160" s="27">
        <v>90000</v>
      </c>
      <c r="I160" s="13">
        <v>80582</v>
      </c>
    </row>
    <row r="161" spans="1:9" s="2" customFormat="1" ht="45" customHeight="1" x14ac:dyDescent="0.25">
      <c r="A161" s="70" t="s">
        <v>59</v>
      </c>
      <c r="B161" s="70" t="s">
        <v>2</v>
      </c>
      <c r="C161" s="70" t="s">
        <v>149</v>
      </c>
      <c r="D161" s="70" t="s">
        <v>150</v>
      </c>
      <c r="E161" s="70">
        <v>100206</v>
      </c>
      <c r="F161" s="70" t="s">
        <v>250</v>
      </c>
      <c r="G161" s="27">
        <v>70000</v>
      </c>
      <c r="H161" s="27">
        <v>70000</v>
      </c>
      <c r="I161" s="13">
        <v>67200</v>
      </c>
    </row>
    <row r="162" spans="1:9" s="2" customFormat="1" ht="45" customHeight="1" x14ac:dyDescent="0.25">
      <c r="A162" s="70" t="s">
        <v>59</v>
      </c>
      <c r="B162" s="70" t="s">
        <v>2</v>
      </c>
      <c r="C162" s="70" t="s">
        <v>149</v>
      </c>
      <c r="D162" s="70" t="s">
        <v>150</v>
      </c>
      <c r="E162" s="70" t="s">
        <v>74</v>
      </c>
      <c r="F162" s="70" t="s">
        <v>75</v>
      </c>
      <c r="G162" s="27">
        <v>85000</v>
      </c>
      <c r="H162" s="27">
        <v>42000</v>
      </c>
      <c r="I162" s="13">
        <v>39772</v>
      </c>
    </row>
    <row r="163" spans="1:9" s="2" customFormat="1" ht="45" customHeight="1" x14ac:dyDescent="0.25">
      <c r="A163" s="70" t="s">
        <v>59</v>
      </c>
      <c r="B163" s="70" t="s">
        <v>2</v>
      </c>
      <c r="C163" s="70" t="s">
        <v>149</v>
      </c>
      <c r="D163" s="70" t="s">
        <v>150</v>
      </c>
      <c r="E163" s="70" t="s">
        <v>76</v>
      </c>
      <c r="F163" s="70" t="s">
        <v>77</v>
      </c>
      <c r="G163" s="27">
        <v>7000</v>
      </c>
      <c r="H163" s="27">
        <v>3000</v>
      </c>
      <c r="I163" s="13">
        <v>870.29</v>
      </c>
    </row>
    <row r="164" spans="1:9" s="2" customFormat="1" ht="45" customHeight="1" x14ac:dyDescent="0.25">
      <c r="A164" s="70" t="s">
        <v>59</v>
      </c>
      <c r="B164" s="70" t="s">
        <v>2</v>
      </c>
      <c r="C164" s="70" t="s">
        <v>149</v>
      </c>
      <c r="D164" s="70" t="s">
        <v>150</v>
      </c>
      <c r="E164" s="70" t="s">
        <v>151</v>
      </c>
      <c r="F164" s="70" t="s">
        <v>152</v>
      </c>
      <c r="G164" s="27">
        <v>7000</v>
      </c>
      <c r="H164" s="27">
        <v>4000</v>
      </c>
      <c r="I164" s="13">
        <v>2092.9699999999998</v>
      </c>
    </row>
    <row r="165" spans="1:9" s="2" customFormat="1" ht="45" customHeight="1" x14ac:dyDescent="0.25">
      <c r="A165" s="70" t="s">
        <v>59</v>
      </c>
      <c r="B165" s="70" t="s">
        <v>2</v>
      </c>
      <c r="C165" s="70" t="s">
        <v>149</v>
      </c>
      <c r="D165" s="70" t="s">
        <v>150</v>
      </c>
      <c r="E165" s="70" t="s">
        <v>78</v>
      </c>
      <c r="F165" s="70" t="s">
        <v>79</v>
      </c>
      <c r="G165" s="27">
        <v>45000</v>
      </c>
      <c r="H165" s="27">
        <v>25000</v>
      </c>
      <c r="I165" s="13">
        <v>15459.81</v>
      </c>
    </row>
    <row r="166" spans="1:9" s="2" customFormat="1" ht="45" customHeight="1" x14ac:dyDescent="0.25">
      <c r="A166" s="70" t="s">
        <v>59</v>
      </c>
      <c r="B166" s="70" t="s">
        <v>2</v>
      </c>
      <c r="C166" s="70" t="s">
        <v>149</v>
      </c>
      <c r="D166" s="70" t="s">
        <v>150</v>
      </c>
      <c r="E166" s="70" t="s">
        <v>80</v>
      </c>
      <c r="F166" s="70" t="s">
        <v>81</v>
      </c>
      <c r="G166" s="27">
        <v>11000</v>
      </c>
      <c r="H166" s="27">
        <v>6000</v>
      </c>
      <c r="I166" s="13">
        <v>5110</v>
      </c>
    </row>
    <row r="167" spans="1:9" s="2" customFormat="1" ht="45" customHeight="1" x14ac:dyDescent="0.25">
      <c r="A167" s="82" t="s">
        <v>59</v>
      </c>
      <c r="B167" s="82" t="s">
        <v>2</v>
      </c>
      <c r="C167" s="82" t="s">
        <v>149</v>
      </c>
      <c r="D167" s="82" t="s">
        <v>150</v>
      </c>
      <c r="E167" s="82">
        <v>200105</v>
      </c>
      <c r="F167" s="82" t="s">
        <v>208</v>
      </c>
      <c r="G167" s="27">
        <v>4000</v>
      </c>
      <c r="H167" s="27">
        <v>4000</v>
      </c>
      <c r="I167" s="13">
        <v>4000</v>
      </c>
    </row>
    <row r="168" spans="1:9" s="2" customFormat="1" ht="45" customHeight="1" x14ac:dyDescent="0.25">
      <c r="A168" s="70" t="s">
        <v>59</v>
      </c>
      <c r="B168" s="70" t="s">
        <v>2</v>
      </c>
      <c r="C168" s="70" t="s">
        <v>149</v>
      </c>
      <c r="D168" s="70" t="s">
        <v>150</v>
      </c>
      <c r="E168" s="70">
        <v>200106</v>
      </c>
      <c r="F168" s="70" t="s">
        <v>83</v>
      </c>
      <c r="G168" s="27">
        <v>2000</v>
      </c>
      <c r="H168" s="27">
        <v>1000</v>
      </c>
      <c r="I168" s="13">
        <v>917</v>
      </c>
    </row>
    <row r="169" spans="1:9" s="2" customFormat="1" ht="45" customHeight="1" x14ac:dyDescent="0.25">
      <c r="A169" s="70" t="s">
        <v>59</v>
      </c>
      <c r="B169" s="70" t="s">
        <v>2</v>
      </c>
      <c r="C169" s="70" t="s">
        <v>149</v>
      </c>
      <c r="D169" s="70" t="s">
        <v>150</v>
      </c>
      <c r="E169" s="70" t="s">
        <v>86</v>
      </c>
      <c r="F169" s="70" t="s">
        <v>87</v>
      </c>
      <c r="G169" s="27">
        <v>8000</v>
      </c>
      <c r="H169" s="27">
        <v>4000</v>
      </c>
      <c r="I169" s="13">
        <v>2723.2</v>
      </c>
    </row>
    <row r="170" spans="1:9" s="2" customFormat="1" ht="45" customHeight="1" x14ac:dyDescent="0.25">
      <c r="A170" s="70" t="s">
        <v>59</v>
      </c>
      <c r="B170" s="70" t="s">
        <v>2</v>
      </c>
      <c r="C170" s="70" t="s">
        <v>149</v>
      </c>
      <c r="D170" s="70" t="s">
        <v>150</v>
      </c>
      <c r="E170" s="70" t="s">
        <v>88</v>
      </c>
      <c r="F170" s="70" t="s">
        <v>89</v>
      </c>
      <c r="G170" s="27">
        <v>210000</v>
      </c>
      <c r="H170" s="27">
        <v>40000</v>
      </c>
      <c r="I170" s="13">
        <v>26498.76</v>
      </c>
    </row>
    <row r="171" spans="1:9" s="2" customFormat="1" ht="45" customHeight="1" x14ac:dyDescent="0.25">
      <c r="A171" s="70" t="s">
        <v>59</v>
      </c>
      <c r="B171" s="70" t="s">
        <v>2</v>
      </c>
      <c r="C171" s="70" t="s">
        <v>149</v>
      </c>
      <c r="D171" s="70" t="s">
        <v>150</v>
      </c>
      <c r="E171" s="70" t="s">
        <v>90</v>
      </c>
      <c r="F171" s="70" t="s">
        <v>91</v>
      </c>
      <c r="G171" s="27">
        <v>67000</v>
      </c>
      <c r="H171" s="27">
        <v>43000</v>
      </c>
      <c r="I171" s="13">
        <v>29837.01</v>
      </c>
    </row>
    <row r="172" spans="1:9" s="2" customFormat="1" ht="45" customHeight="1" x14ac:dyDescent="0.25">
      <c r="A172" s="70" t="s">
        <v>59</v>
      </c>
      <c r="B172" s="70" t="s">
        <v>2</v>
      </c>
      <c r="C172" s="70" t="s">
        <v>149</v>
      </c>
      <c r="D172" s="70" t="s">
        <v>150</v>
      </c>
      <c r="E172" s="70">
        <v>200530</v>
      </c>
      <c r="F172" s="70" t="s">
        <v>93</v>
      </c>
      <c r="G172" s="27">
        <v>10000</v>
      </c>
      <c r="H172" s="27">
        <v>10000</v>
      </c>
      <c r="I172" s="13">
        <v>3144.72</v>
      </c>
    </row>
    <row r="173" spans="1:9" s="2" customFormat="1" ht="45" customHeight="1" x14ac:dyDescent="0.25">
      <c r="A173" s="70" t="s">
        <v>59</v>
      </c>
      <c r="B173" s="70" t="s">
        <v>2</v>
      </c>
      <c r="C173" s="70" t="s">
        <v>149</v>
      </c>
      <c r="D173" s="70" t="s">
        <v>150</v>
      </c>
      <c r="E173" s="70">
        <v>200601</v>
      </c>
      <c r="F173" s="70" t="s">
        <v>95</v>
      </c>
      <c r="G173" s="27">
        <v>2000</v>
      </c>
      <c r="H173" s="27">
        <v>2000</v>
      </c>
      <c r="I173" s="13">
        <v>302</v>
      </c>
    </row>
    <row r="174" spans="1:9" s="2" customFormat="1" ht="45" customHeight="1" x14ac:dyDescent="0.25">
      <c r="A174" s="70" t="s">
        <v>59</v>
      </c>
      <c r="B174" s="70" t="s">
        <v>2</v>
      </c>
      <c r="C174" s="70" t="s">
        <v>149</v>
      </c>
      <c r="D174" s="70" t="s">
        <v>150</v>
      </c>
      <c r="E174" s="70">
        <v>200900</v>
      </c>
      <c r="F174" s="70" t="s">
        <v>218</v>
      </c>
      <c r="G174" s="27">
        <v>3000</v>
      </c>
      <c r="H174" s="27">
        <v>2000</v>
      </c>
      <c r="I174" s="13">
        <v>0</v>
      </c>
    </row>
    <row r="175" spans="1:9" s="2" customFormat="1" ht="45" customHeight="1" x14ac:dyDescent="0.25">
      <c r="A175" s="70" t="s">
        <v>59</v>
      </c>
      <c r="B175" s="70" t="s">
        <v>2</v>
      </c>
      <c r="C175" s="70" t="s">
        <v>149</v>
      </c>
      <c r="D175" s="70" t="s">
        <v>150</v>
      </c>
      <c r="E175" s="70" t="s">
        <v>153</v>
      </c>
      <c r="F175" s="70" t="s">
        <v>154</v>
      </c>
      <c r="G175" s="27">
        <v>130000</v>
      </c>
      <c r="H175" s="27">
        <v>70000</v>
      </c>
      <c r="I175" s="13">
        <v>69703.62</v>
      </c>
    </row>
    <row r="176" spans="1:9" s="2" customFormat="1" ht="45" customHeight="1" x14ac:dyDescent="0.25">
      <c r="A176" s="70" t="s">
        <v>59</v>
      </c>
      <c r="B176" s="70" t="s">
        <v>2</v>
      </c>
      <c r="C176" s="70" t="s">
        <v>149</v>
      </c>
      <c r="D176" s="70" t="s">
        <v>150</v>
      </c>
      <c r="E176" s="70">
        <v>201300</v>
      </c>
      <c r="F176" s="70" t="s">
        <v>184</v>
      </c>
      <c r="G176" s="27">
        <v>6000</v>
      </c>
      <c r="H176" s="27">
        <v>6000</v>
      </c>
      <c r="I176" s="13">
        <v>0</v>
      </c>
    </row>
    <row r="177" spans="1:9" s="2" customFormat="1" ht="45" customHeight="1" x14ac:dyDescent="0.25">
      <c r="A177" s="70" t="s">
        <v>59</v>
      </c>
      <c r="B177" s="70" t="s">
        <v>2</v>
      </c>
      <c r="C177" s="70" t="s">
        <v>149</v>
      </c>
      <c r="D177" s="70" t="s">
        <v>150</v>
      </c>
      <c r="E177" s="70" t="s">
        <v>155</v>
      </c>
      <c r="F177" s="70" t="s">
        <v>156</v>
      </c>
      <c r="G177" s="27">
        <v>5000</v>
      </c>
      <c r="H177" s="27">
        <v>5000</v>
      </c>
      <c r="I177" s="13">
        <v>3260</v>
      </c>
    </row>
    <row r="178" spans="1:9" s="2" customFormat="1" ht="45" customHeight="1" x14ac:dyDescent="0.25">
      <c r="A178" s="82" t="s">
        <v>59</v>
      </c>
      <c r="B178" s="82" t="s">
        <v>2</v>
      </c>
      <c r="C178" s="82" t="s">
        <v>149</v>
      </c>
      <c r="D178" s="82" t="s">
        <v>150</v>
      </c>
      <c r="E178" s="82">
        <v>201500</v>
      </c>
      <c r="F178" s="82" t="s">
        <v>352</v>
      </c>
      <c r="G178" s="27">
        <v>5000</v>
      </c>
      <c r="H178" s="27">
        <v>0</v>
      </c>
      <c r="I178" s="13">
        <v>0</v>
      </c>
    </row>
    <row r="179" spans="1:9" s="2" customFormat="1" ht="45" customHeight="1" x14ac:dyDescent="0.25">
      <c r="A179" s="70" t="s">
        <v>59</v>
      </c>
      <c r="B179" s="70" t="s">
        <v>2</v>
      </c>
      <c r="C179" s="70" t="s">
        <v>149</v>
      </c>
      <c r="D179" s="70" t="s">
        <v>150</v>
      </c>
      <c r="E179" s="70">
        <v>203003</v>
      </c>
      <c r="F179" s="70" t="s">
        <v>222</v>
      </c>
      <c r="G179" s="27">
        <v>2000</v>
      </c>
      <c r="H179" s="27">
        <v>0</v>
      </c>
      <c r="I179" s="13">
        <v>0</v>
      </c>
    </row>
    <row r="180" spans="1:9" s="2" customFormat="1" ht="45" customHeight="1" x14ac:dyDescent="0.25">
      <c r="A180" s="70" t="s">
        <v>59</v>
      </c>
      <c r="B180" s="70" t="s">
        <v>2</v>
      </c>
      <c r="C180" s="70" t="s">
        <v>149</v>
      </c>
      <c r="D180" s="70" t="s">
        <v>150</v>
      </c>
      <c r="E180" s="70" t="s">
        <v>157</v>
      </c>
      <c r="F180" s="70" t="s">
        <v>158</v>
      </c>
      <c r="G180" s="27">
        <v>32000</v>
      </c>
      <c r="H180" s="27">
        <v>17000</v>
      </c>
      <c r="I180" s="13">
        <v>15984</v>
      </c>
    </row>
    <row r="181" spans="1:9" s="2" customFormat="1" ht="30" customHeight="1" x14ac:dyDescent="0.25">
      <c r="A181" s="70" t="s">
        <v>59</v>
      </c>
      <c r="B181" s="70" t="s">
        <v>2</v>
      </c>
      <c r="C181" s="70" t="s">
        <v>159</v>
      </c>
      <c r="D181" s="70" t="s">
        <v>160</v>
      </c>
      <c r="E181" s="70" t="s">
        <v>114</v>
      </c>
      <c r="F181" s="70" t="s">
        <v>115</v>
      </c>
      <c r="G181" s="27">
        <v>11240000</v>
      </c>
      <c r="H181" s="27">
        <v>6148000</v>
      </c>
      <c r="I181" s="13">
        <v>5629700</v>
      </c>
    </row>
    <row r="182" spans="1:9" s="2" customFormat="1" ht="45" x14ac:dyDescent="0.25">
      <c r="A182" s="70" t="s">
        <v>59</v>
      </c>
      <c r="B182" s="70" t="s">
        <v>2</v>
      </c>
      <c r="C182" s="70" t="s">
        <v>161</v>
      </c>
      <c r="D182" s="70" t="s">
        <v>162</v>
      </c>
      <c r="E182" s="70" t="s">
        <v>114</v>
      </c>
      <c r="F182" s="70" t="s">
        <v>115</v>
      </c>
      <c r="G182" s="27">
        <v>19972000</v>
      </c>
      <c r="H182" s="27">
        <v>9617100</v>
      </c>
      <c r="I182" s="13">
        <v>9262400</v>
      </c>
    </row>
    <row r="183" spans="1:9" s="2" customFormat="1" ht="30" x14ac:dyDescent="0.25">
      <c r="A183" s="70" t="s">
        <v>59</v>
      </c>
      <c r="B183" s="70" t="s">
        <v>2</v>
      </c>
      <c r="C183" s="70" t="s">
        <v>163</v>
      </c>
      <c r="D183" s="70" t="s">
        <v>164</v>
      </c>
      <c r="E183" s="70" t="s">
        <v>114</v>
      </c>
      <c r="F183" s="70" t="s">
        <v>115</v>
      </c>
      <c r="G183" s="27">
        <v>1417000</v>
      </c>
      <c r="H183" s="27">
        <v>808000</v>
      </c>
      <c r="I183" s="13">
        <v>808000</v>
      </c>
    </row>
    <row r="184" spans="1:9" s="2" customFormat="1" ht="60" x14ac:dyDescent="0.25">
      <c r="A184" s="70" t="s">
        <v>59</v>
      </c>
      <c r="B184" s="70" t="s">
        <v>2</v>
      </c>
      <c r="C184" s="70" t="s">
        <v>165</v>
      </c>
      <c r="D184" s="70" t="s">
        <v>166</v>
      </c>
      <c r="E184" s="70" t="s">
        <v>114</v>
      </c>
      <c r="F184" s="70" t="s">
        <v>115</v>
      </c>
      <c r="G184" s="27">
        <v>981000</v>
      </c>
      <c r="H184" s="27">
        <v>534400</v>
      </c>
      <c r="I184" s="13">
        <v>534400</v>
      </c>
    </row>
    <row r="185" spans="1:9" s="2" customFormat="1" ht="30" customHeight="1" x14ac:dyDescent="0.25">
      <c r="A185" s="70" t="s">
        <v>59</v>
      </c>
      <c r="B185" s="70" t="s">
        <v>2</v>
      </c>
      <c r="C185" s="70" t="s">
        <v>167</v>
      </c>
      <c r="D185" s="70" t="s">
        <v>168</v>
      </c>
      <c r="E185" s="70" t="s">
        <v>114</v>
      </c>
      <c r="F185" s="70" t="s">
        <v>115</v>
      </c>
      <c r="G185" s="27">
        <v>568000</v>
      </c>
      <c r="H185" s="27">
        <v>310800</v>
      </c>
      <c r="I185" s="13">
        <v>310800</v>
      </c>
    </row>
    <row r="186" spans="1:9" s="2" customFormat="1" ht="15" customHeight="1" x14ac:dyDescent="0.25">
      <c r="A186" s="70" t="s">
        <v>59</v>
      </c>
      <c r="B186" s="70" t="s">
        <v>2</v>
      </c>
      <c r="C186" s="70">
        <v>670502</v>
      </c>
      <c r="D186" s="70" t="s">
        <v>251</v>
      </c>
      <c r="E186" s="70">
        <v>591100</v>
      </c>
      <c r="F186" s="70" t="s">
        <v>252</v>
      </c>
      <c r="G186" s="27">
        <v>300000</v>
      </c>
      <c r="H186" s="27">
        <v>0</v>
      </c>
      <c r="I186" s="13">
        <v>0</v>
      </c>
    </row>
    <row r="187" spans="1:9" s="2" customFormat="1" ht="15" customHeight="1" x14ac:dyDescent="0.25">
      <c r="A187" s="70" t="s">
        <v>59</v>
      </c>
      <c r="B187" s="70" t="s">
        <v>2</v>
      </c>
      <c r="C187" s="70" t="s">
        <v>169</v>
      </c>
      <c r="D187" s="70" t="s">
        <v>170</v>
      </c>
      <c r="E187" s="70">
        <v>591500</v>
      </c>
      <c r="F187" s="70" t="s">
        <v>353</v>
      </c>
      <c r="G187" s="27">
        <v>16764000</v>
      </c>
      <c r="H187" s="27">
        <v>8360000</v>
      </c>
      <c r="I187" s="13">
        <v>8219728</v>
      </c>
    </row>
    <row r="188" spans="1:9" s="2" customFormat="1" ht="45" x14ac:dyDescent="0.25">
      <c r="A188" s="70" t="s">
        <v>59</v>
      </c>
      <c r="B188" s="70" t="s">
        <v>2</v>
      </c>
      <c r="C188" s="70">
        <v>675000</v>
      </c>
      <c r="D188" s="70" t="s">
        <v>253</v>
      </c>
      <c r="E188" s="70">
        <v>591100</v>
      </c>
      <c r="F188" s="70" t="s">
        <v>252</v>
      </c>
      <c r="G188" s="27">
        <v>300000</v>
      </c>
      <c r="H188" s="27">
        <v>0</v>
      </c>
      <c r="I188" s="13">
        <v>0</v>
      </c>
    </row>
    <row r="189" spans="1:9" s="2" customFormat="1" x14ac:dyDescent="0.25">
      <c r="A189" s="110" t="s">
        <v>267</v>
      </c>
      <c r="B189" s="110"/>
      <c r="C189" s="110"/>
      <c r="D189" s="110"/>
      <c r="E189" s="110"/>
      <c r="F189" s="110"/>
      <c r="G189" s="73">
        <f>SUM(G157:G188)</f>
        <v>56013000</v>
      </c>
      <c r="H189" s="73">
        <f>SUM(H157:H188)</f>
        <v>28008300</v>
      </c>
      <c r="I189" s="73">
        <f>SUM(I157:I188)</f>
        <v>26842846.379999999</v>
      </c>
    </row>
    <row r="190" spans="1:9" s="2" customFormat="1" ht="30" customHeight="1" x14ac:dyDescent="0.25">
      <c r="A190" s="70" t="s">
        <v>59</v>
      </c>
      <c r="B190" s="70" t="s">
        <v>2</v>
      </c>
      <c r="C190" s="70">
        <v>680400</v>
      </c>
      <c r="D190" s="70" t="s">
        <v>314</v>
      </c>
      <c r="E190" s="70">
        <v>100101</v>
      </c>
      <c r="F190" s="70" t="s">
        <v>63</v>
      </c>
      <c r="G190" s="13">
        <v>1275000</v>
      </c>
      <c r="H190" s="13">
        <v>634000</v>
      </c>
      <c r="I190" s="13">
        <v>633970</v>
      </c>
    </row>
    <row r="191" spans="1:9" s="2" customFormat="1" ht="30" customHeight="1" x14ac:dyDescent="0.25">
      <c r="A191" s="70" t="s">
        <v>59</v>
      </c>
      <c r="B191" s="70" t="s">
        <v>2</v>
      </c>
      <c r="C191" s="70">
        <v>680400</v>
      </c>
      <c r="D191" s="70" t="s">
        <v>314</v>
      </c>
      <c r="E191" s="70">
        <v>100105</v>
      </c>
      <c r="F191" s="70" t="s">
        <v>174</v>
      </c>
      <c r="G191" s="13">
        <v>89000</v>
      </c>
      <c r="H191" s="13">
        <v>60000</v>
      </c>
      <c r="I191" s="13">
        <v>59935</v>
      </c>
    </row>
    <row r="192" spans="1:9" s="2" customFormat="1" ht="30" customHeight="1" x14ac:dyDescent="0.25">
      <c r="A192" s="70" t="s">
        <v>59</v>
      </c>
      <c r="B192" s="70" t="s">
        <v>2</v>
      </c>
      <c r="C192" s="70">
        <v>680400</v>
      </c>
      <c r="D192" s="70" t="s">
        <v>314</v>
      </c>
      <c r="E192" s="70">
        <v>100106</v>
      </c>
      <c r="F192" s="70" t="s">
        <v>176</v>
      </c>
      <c r="G192" s="13">
        <v>21000</v>
      </c>
      <c r="H192" s="13">
        <v>21000</v>
      </c>
      <c r="I192" s="13">
        <v>20940</v>
      </c>
    </row>
    <row r="193" spans="1:9" s="2" customFormat="1" ht="30" customHeight="1" x14ac:dyDescent="0.25">
      <c r="A193" s="70" t="s">
        <v>59</v>
      </c>
      <c r="B193" s="70" t="s">
        <v>2</v>
      </c>
      <c r="C193" s="70">
        <v>680400</v>
      </c>
      <c r="D193" s="70" t="s">
        <v>314</v>
      </c>
      <c r="E193" s="70">
        <v>100117</v>
      </c>
      <c r="F193" s="70" t="s">
        <v>204</v>
      </c>
      <c r="G193" s="13">
        <v>74000</v>
      </c>
      <c r="H193" s="13">
        <v>42000</v>
      </c>
      <c r="I193" s="13">
        <v>41960</v>
      </c>
    </row>
    <row r="194" spans="1:9" s="2" customFormat="1" ht="30" customHeight="1" x14ac:dyDescent="0.25">
      <c r="A194" s="70" t="s">
        <v>59</v>
      </c>
      <c r="B194" s="70" t="s">
        <v>2</v>
      </c>
      <c r="C194" s="70">
        <v>680400</v>
      </c>
      <c r="D194" s="70" t="s">
        <v>314</v>
      </c>
      <c r="E194" s="70">
        <v>100206</v>
      </c>
      <c r="F194" s="70" t="s">
        <v>250</v>
      </c>
      <c r="G194" s="13">
        <v>35000</v>
      </c>
      <c r="H194" s="13">
        <v>35000</v>
      </c>
      <c r="I194" s="13">
        <v>33600</v>
      </c>
    </row>
    <row r="195" spans="1:9" s="2" customFormat="1" ht="30" customHeight="1" x14ac:dyDescent="0.25">
      <c r="A195" s="70" t="s">
        <v>59</v>
      </c>
      <c r="B195" s="70" t="s">
        <v>2</v>
      </c>
      <c r="C195" s="70">
        <v>680400</v>
      </c>
      <c r="D195" s="70" t="s">
        <v>314</v>
      </c>
      <c r="E195" s="70">
        <v>100307</v>
      </c>
      <c r="F195" s="70" t="s">
        <v>75</v>
      </c>
      <c r="G195" s="13">
        <v>31000</v>
      </c>
      <c r="H195" s="13">
        <v>18000</v>
      </c>
      <c r="I195" s="13">
        <v>17392</v>
      </c>
    </row>
    <row r="196" spans="1:9" s="2" customFormat="1" ht="30" customHeight="1" x14ac:dyDescent="0.25">
      <c r="A196" s="70" t="s">
        <v>59</v>
      </c>
      <c r="B196" s="70" t="s">
        <v>2</v>
      </c>
      <c r="C196" s="70">
        <v>680400</v>
      </c>
      <c r="D196" s="70" t="s">
        <v>314</v>
      </c>
      <c r="E196" s="70">
        <v>200102</v>
      </c>
      <c r="F196" s="70" t="s">
        <v>152</v>
      </c>
      <c r="G196" s="13">
        <v>6000</v>
      </c>
      <c r="H196" s="13">
        <v>3000</v>
      </c>
      <c r="I196" s="13">
        <v>1733.53</v>
      </c>
    </row>
    <row r="197" spans="1:9" s="2" customFormat="1" ht="30" customHeight="1" x14ac:dyDescent="0.25">
      <c r="A197" s="70" t="s">
        <v>59</v>
      </c>
      <c r="B197" s="70" t="s">
        <v>2</v>
      </c>
      <c r="C197" s="70">
        <v>680400</v>
      </c>
      <c r="D197" s="70" t="s">
        <v>314</v>
      </c>
      <c r="E197" s="70">
        <v>200103</v>
      </c>
      <c r="F197" s="70" t="s">
        <v>79</v>
      </c>
      <c r="G197" s="13">
        <v>40000</v>
      </c>
      <c r="H197" s="13">
        <v>40000</v>
      </c>
      <c r="I197" s="13">
        <v>26668.82</v>
      </c>
    </row>
    <row r="198" spans="1:9" s="2" customFormat="1" ht="30" customHeight="1" x14ac:dyDescent="0.25">
      <c r="A198" s="70" t="s">
        <v>59</v>
      </c>
      <c r="B198" s="70" t="s">
        <v>2</v>
      </c>
      <c r="C198" s="70">
        <v>680400</v>
      </c>
      <c r="D198" s="70" t="s">
        <v>314</v>
      </c>
      <c r="E198" s="70">
        <v>200105</v>
      </c>
      <c r="F198" s="70" t="s">
        <v>208</v>
      </c>
      <c r="G198" s="13">
        <v>5000</v>
      </c>
      <c r="H198" s="13">
        <v>3000</v>
      </c>
      <c r="I198" s="13">
        <v>2901.29</v>
      </c>
    </row>
    <row r="199" spans="1:9" s="2" customFormat="1" ht="30" customHeight="1" x14ac:dyDescent="0.25">
      <c r="A199" s="70" t="s">
        <v>59</v>
      </c>
      <c r="B199" s="70" t="s">
        <v>2</v>
      </c>
      <c r="C199" s="70">
        <v>680400</v>
      </c>
      <c r="D199" s="70" t="s">
        <v>314</v>
      </c>
      <c r="E199" s="70">
        <v>200108</v>
      </c>
      <c r="F199" s="70" t="s">
        <v>87</v>
      </c>
      <c r="G199" s="13">
        <v>6000</v>
      </c>
      <c r="H199" s="13">
        <v>4000</v>
      </c>
      <c r="I199" s="13">
        <v>700.97</v>
      </c>
    </row>
    <row r="200" spans="1:9" s="2" customFormat="1" ht="45" customHeight="1" x14ac:dyDescent="0.25">
      <c r="A200" s="70" t="s">
        <v>59</v>
      </c>
      <c r="B200" s="70" t="s">
        <v>2</v>
      </c>
      <c r="C200" s="70">
        <v>680400</v>
      </c>
      <c r="D200" s="70" t="s">
        <v>314</v>
      </c>
      <c r="E200" s="70">
        <v>200130</v>
      </c>
      <c r="F200" s="70" t="s">
        <v>91</v>
      </c>
      <c r="G200" s="13">
        <v>20000</v>
      </c>
      <c r="H200" s="13">
        <v>13000</v>
      </c>
      <c r="I200" s="13">
        <v>7328.34</v>
      </c>
    </row>
    <row r="201" spans="1:9" s="2" customFormat="1" ht="30" customHeight="1" x14ac:dyDescent="0.25">
      <c r="A201" s="70" t="s">
        <v>59</v>
      </c>
      <c r="B201" s="70" t="s">
        <v>2</v>
      </c>
      <c r="C201" s="70">
        <v>680400</v>
      </c>
      <c r="D201" s="70" t="s">
        <v>314</v>
      </c>
      <c r="E201" s="70">
        <v>200301</v>
      </c>
      <c r="F201" s="70" t="s">
        <v>142</v>
      </c>
      <c r="G201" s="13">
        <v>129000</v>
      </c>
      <c r="H201" s="13">
        <v>120000</v>
      </c>
      <c r="I201" s="13">
        <v>77273.89</v>
      </c>
    </row>
    <row r="202" spans="1:9" s="2" customFormat="1" ht="30" customHeight="1" x14ac:dyDescent="0.25">
      <c r="A202" s="70" t="s">
        <v>59</v>
      </c>
      <c r="B202" s="70" t="s">
        <v>2</v>
      </c>
      <c r="C202" s="70">
        <v>680400</v>
      </c>
      <c r="D202" s="70" t="s">
        <v>314</v>
      </c>
      <c r="E202" s="70">
        <v>200401</v>
      </c>
      <c r="F202" s="70" t="s">
        <v>178</v>
      </c>
      <c r="G202" s="13">
        <v>10000</v>
      </c>
      <c r="H202" s="13">
        <v>8000</v>
      </c>
      <c r="I202" s="13">
        <v>7018.28</v>
      </c>
    </row>
    <row r="203" spans="1:9" s="2" customFormat="1" ht="30" customHeight="1" x14ac:dyDescent="0.25">
      <c r="A203" s="70" t="s">
        <v>59</v>
      </c>
      <c r="B203" s="70" t="s">
        <v>2</v>
      </c>
      <c r="C203" s="70">
        <v>680400</v>
      </c>
      <c r="D203" s="70" t="s">
        <v>314</v>
      </c>
      <c r="E203" s="70">
        <v>200402</v>
      </c>
      <c r="F203" s="70" t="s">
        <v>180</v>
      </c>
      <c r="G203" s="13">
        <v>2000</v>
      </c>
      <c r="H203" s="13">
        <v>2000</v>
      </c>
      <c r="I203" s="13">
        <v>0</v>
      </c>
    </row>
    <row r="204" spans="1:9" s="2" customFormat="1" ht="30" customHeight="1" x14ac:dyDescent="0.25">
      <c r="A204" s="70" t="s">
        <v>59</v>
      </c>
      <c r="B204" s="70" t="s">
        <v>2</v>
      </c>
      <c r="C204" s="70">
        <v>680400</v>
      </c>
      <c r="D204" s="70" t="s">
        <v>314</v>
      </c>
      <c r="E204" s="70">
        <v>203030</v>
      </c>
      <c r="F204" s="70" t="s">
        <v>105</v>
      </c>
      <c r="G204" s="13">
        <v>12000</v>
      </c>
      <c r="H204" s="13">
        <v>7000</v>
      </c>
      <c r="I204" s="13">
        <v>4813.13</v>
      </c>
    </row>
    <row r="205" spans="1:9" s="2" customFormat="1" ht="45" customHeight="1" x14ac:dyDescent="0.25">
      <c r="A205" s="70" t="s">
        <v>59</v>
      </c>
      <c r="B205" s="70" t="s">
        <v>2</v>
      </c>
      <c r="C205" s="70">
        <v>680400</v>
      </c>
      <c r="D205" s="70" t="s">
        <v>314</v>
      </c>
      <c r="E205" s="70">
        <v>594000</v>
      </c>
      <c r="F205" s="70" t="s">
        <v>109</v>
      </c>
      <c r="G205" s="13">
        <v>28000</v>
      </c>
      <c r="H205" s="13">
        <v>12000</v>
      </c>
      <c r="I205" s="13">
        <v>2534.2399999999998</v>
      </c>
    </row>
    <row r="206" spans="1:9" s="2" customFormat="1" ht="30" customHeight="1" x14ac:dyDescent="0.25">
      <c r="A206" s="70" t="s">
        <v>59</v>
      </c>
      <c r="B206" s="70" t="s">
        <v>2</v>
      </c>
      <c r="C206" s="70" t="s">
        <v>171</v>
      </c>
      <c r="D206" s="70" t="s">
        <v>172</v>
      </c>
      <c r="E206" s="70" t="s">
        <v>62</v>
      </c>
      <c r="F206" s="70" t="s">
        <v>63</v>
      </c>
      <c r="G206" s="27">
        <v>48181700</v>
      </c>
      <c r="H206" s="27">
        <v>23572700</v>
      </c>
      <c r="I206" s="13">
        <v>23572264</v>
      </c>
    </row>
    <row r="207" spans="1:9" s="2" customFormat="1" ht="30" customHeight="1" x14ac:dyDescent="0.25">
      <c r="A207" s="70" t="s">
        <v>59</v>
      </c>
      <c r="B207" s="70" t="s">
        <v>2</v>
      </c>
      <c r="C207" s="70" t="s">
        <v>171</v>
      </c>
      <c r="D207" s="70" t="s">
        <v>172</v>
      </c>
      <c r="E207" s="70" t="s">
        <v>173</v>
      </c>
      <c r="F207" s="70" t="s">
        <v>174</v>
      </c>
      <c r="G207" s="27">
        <v>8788000</v>
      </c>
      <c r="H207" s="27">
        <v>5372000</v>
      </c>
      <c r="I207" s="13">
        <v>5371914</v>
      </c>
    </row>
    <row r="208" spans="1:9" s="2" customFormat="1" ht="30" customHeight="1" x14ac:dyDescent="0.25">
      <c r="A208" s="70" t="s">
        <v>59</v>
      </c>
      <c r="B208" s="70" t="s">
        <v>2</v>
      </c>
      <c r="C208" s="70" t="s">
        <v>171</v>
      </c>
      <c r="D208" s="70" t="s">
        <v>172</v>
      </c>
      <c r="E208" s="70" t="s">
        <v>175</v>
      </c>
      <c r="F208" s="70" t="s">
        <v>176</v>
      </c>
      <c r="G208" s="27">
        <v>1787000</v>
      </c>
      <c r="H208" s="27">
        <v>1159000</v>
      </c>
      <c r="I208" s="13">
        <v>1158940</v>
      </c>
    </row>
    <row r="209" spans="1:9" s="2" customFormat="1" ht="30" customHeight="1" x14ac:dyDescent="0.25">
      <c r="A209" s="70" t="s">
        <v>59</v>
      </c>
      <c r="B209" s="70" t="s">
        <v>2</v>
      </c>
      <c r="C209" s="70" t="s">
        <v>171</v>
      </c>
      <c r="D209" s="70" t="s">
        <v>172</v>
      </c>
      <c r="E209" s="70">
        <v>100117</v>
      </c>
      <c r="F209" s="70" t="s">
        <v>204</v>
      </c>
      <c r="G209" s="27">
        <v>2538000</v>
      </c>
      <c r="H209" s="27">
        <v>1344000</v>
      </c>
      <c r="I209" s="13">
        <v>1344000</v>
      </c>
    </row>
    <row r="210" spans="1:9" s="2" customFormat="1" ht="30" customHeight="1" x14ac:dyDescent="0.25">
      <c r="A210" s="70" t="s">
        <v>59</v>
      </c>
      <c r="B210" s="70" t="s">
        <v>2</v>
      </c>
      <c r="C210" s="70" t="s">
        <v>171</v>
      </c>
      <c r="D210" s="70" t="s">
        <v>172</v>
      </c>
      <c r="E210" s="70">
        <v>100206</v>
      </c>
      <c r="F210" s="70" t="s">
        <v>250</v>
      </c>
      <c r="G210" s="27">
        <v>1240300</v>
      </c>
      <c r="H210" s="27">
        <v>1240300</v>
      </c>
      <c r="I210" s="13">
        <v>1203468</v>
      </c>
    </row>
    <row r="211" spans="1:9" s="2" customFormat="1" ht="30" customHeight="1" x14ac:dyDescent="0.25">
      <c r="A211" s="70" t="s">
        <v>59</v>
      </c>
      <c r="B211" s="70" t="s">
        <v>2</v>
      </c>
      <c r="C211" s="70" t="s">
        <v>171</v>
      </c>
      <c r="D211" s="70" t="s">
        <v>172</v>
      </c>
      <c r="E211" s="70" t="s">
        <v>74</v>
      </c>
      <c r="F211" s="70" t="s">
        <v>75</v>
      </c>
      <c r="G211" s="27">
        <v>1399000</v>
      </c>
      <c r="H211" s="27">
        <v>712000</v>
      </c>
      <c r="I211" s="13">
        <v>709434</v>
      </c>
    </row>
    <row r="212" spans="1:9" s="2" customFormat="1" ht="30" customHeight="1" x14ac:dyDescent="0.25">
      <c r="A212" s="70" t="s">
        <v>59</v>
      </c>
      <c r="B212" s="70" t="s">
        <v>2</v>
      </c>
      <c r="C212" s="70" t="s">
        <v>171</v>
      </c>
      <c r="D212" s="70" t="s">
        <v>172</v>
      </c>
      <c r="E212" s="70" t="s">
        <v>76</v>
      </c>
      <c r="F212" s="70" t="s">
        <v>77</v>
      </c>
      <c r="G212" s="27">
        <v>11500</v>
      </c>
      <c r="H212" s="27">
        <v>9500</v>
      </c>
      <c r="I212" s="13">
        <v>5325.33</v>
      </c>
    </row>
    <row r="213" spans="1:9" s="2" customFormat="1" ht="30" customHeight="1" x14ac:dyDescent="0.25">
      <c r="A213" s="70" t="s">
        <v>59</v>
      </c>
      <c r="B213" s="70" t="s">
        <v>2</v>
      </c>
      <c r="C213" s="70" t="s">
        <v>171</v>
      </c>
      <c r="D213" s="70" t="s">
        <v>172</v>
      </c>
      <c r="E213" s="70" t="s">
        <v>151</v>
      </c>
      <c r="F213" s="70" t="s">
        <v>152</v>
      </c>
      <c r="G213" s="27">
        <v>211700</v>
      </c>
      <c r="H213" s="27">
        <v>169700</v>
      </c>
      <c r="I213" s="13">
        <v>121821.34</v>
      </c>
    </row>
    <row r="214" spans="1:9" s="2" customFormat="1" ht="30" customHeight="1" x14ac:dyDescent="0.25">
      <c r="A214" s="70" t="s">
        <v>59</v>
      </c>
      <c r="B214" s="70" t="s">
        <v>2</v>
      </c>
      <c r="C214" s="70" t="s">
        <v>171</v>
      </c>
      <c r="D214" s="70" t="s">
        <v>172</v>
      </c>
      <c r="E214" s="70" t="s">
        <v>78</v>
      </c>
      <c r="F214" s="70" t="s">
        <v>79</v>
      </c>
      <c r="G214" s="27">
        <v>2098200</v>
      </c>
      <c r="H214" s="27">
        <v>1691200</v>
      </c>
      <c r="I214" s="13">
        <v>1690439.92</v>
      </c>
    </row>
    <row r="215" spans="1:9" s="2" customFormat="1" ht="30" customHeight="1" x14ac:dyDescent="0.25">
      <c r="A215" s="70" t="s">
        <v>59</v>
      </c>
      <c r="B215" s="70" t="s">
        <v>2</v>
      </c>
      <c r="C215" s="70" t="s">
        <v>171</v>
      </c>
      <c r="D215" s="70" t="s">
        <v>172</v>
      </c>
      <c r="E215" s="70" t="s">
        <v>80</v>
      </c>
      <c r="F215" s="70" t="s">
        <v>81</v>
      </c>
      <c r="G215" s="27">
        <v>386300</v>
      </c>
      <c r="H215" s="27">
        <v>311300</v>
      </c>
      <c r="I215" s="13">
        <v>287756.27</v>
      </c>
    </row>
    <row r="216" spans="1:9" s="2" customFormat="1" ht="30" customHeight="1" x14ac:dyDescent="0.25">
      <c r="A216" s="70" t="s">
        <v>59</v>
      </c>
      <c r="B216" s="70" t="s">
        <v>2</v>
      </c>
      <c r="C216" s="70" t="s">
        <v>171</v>
      </c>
      <c r="D216" s="70" t="s">
        <v>172</v>
      </c>
      <c r="E216" s="70">
        <v>200105</v>
      </c>
      <c r="F216" s="70" t="s">
        <v>208</v>
      </c>
      <c r="G216" s="27">
        <v>116300</v>
      </c>
      <c r="H216" s="27">
        <v>107300</v>
      </c>
      <c r="I216" s="13">
        <v>81163.28</v>
      </c>
    </row>
    <row r="217" spans="1:9" s="2" customFormat="1" ht="30" customHeight="1" x14ac:dyDescent="0.25">
      <c r="A217" s="70" t="s">
        <v>59</v>
      </c>
      <c r="B217" s="70" t="s">
        <v>2</v>
      </c>
      <c r="C217" s="70" t="s">
        <v>171</v>
      </c>
      <c r="D217" s="70" t="s">
        <v>172</v>
      </c>
      <c r="E217" s="70">
        <v>200106</v>
      </c>
      <c r="F217" s="70" t="s">
        <v>83</v>
      </c>
      <c r="G217" s="27">
        <v>45000</v>
      </c>
      <c r="H217" s="27">
        <v>32000</v>
      </c>
      <c r="I217" s="13">
        <v>9368.4500000000007</v>
      </c>
    </row>
    <row r="218" spans="1:9" s="2" customFormat="1" ht="30" customHeight="1" x14ac:dyDescent="0.25">
      <c r="A218" s="85" t="s">
        <v>59</v>
      </c>
      <c r="B218" s="85" t="s">
        <v>2</v>
      </c>
      <c r="C218" s="85" t="s">
        <v>171</v>
      </c>
      <c r="D218" s="85" t="s">
        <v>172</v>
      </c>
      <c r="E218" s="85">
        <v>200107</v>
      </c>
      <c r="F218" s="85" t="s">
        <v>85</v>
      </c>
      <c r="G218" s="27">
        <v>19000</v>
      </c>
      <c r="H218" s="27">
        <v>9000</v>
      </c>
      <c r="I218" s="13">
        <v>8979.48</v>
      </c>
    </row>
    <row r="219" spans="1:9" s="2" customFormat="1" ht="30" customHeight="1" x14ac:dyDescent="0.25">
      <c r="A219" s="70" t="s">
        <v>59</v>
      </c>
      <c r="B219" s="70" t="s">
        <v>2</v>
      </c>
      <c r="C219" s="70" t="s">
        <v>171</v>
      </c>
      <c r="D219" s="70" t="s">
        <v>172</v>
      </c>
      <c r="E219" s="70" t="s">
        <v>86</v>
      </c>
      <c r="F219" s="70" t="s">
        <v>87</v>
      </c>
      <c r="G219" s="27">
        <v>175000</v>
      </c>
      <c r="H219" s="27">
        <v>172000</v>
      </c>
      <c r="I219" s="13">
        <v>139259.73000000001</v>
      </c>
    </row>
    <row r="220" spans="1:9" s="2" customFormat="1" ht="43.9" customHeight="1" x14ac:dyDescent="0.25">
      <c r="A220" s="85" t="s">
        <v>59</v>
      </c>
      <c r="B220" s="85" t="s">
        <v>2</v>
      </c>
      <c r="C220" s="85" t="s">
        <v>171</v>
      </c>
      <c r="D220" s="85" t="s">
        <v>172</v>
      </c>
      <c r="E220" s="85">
        <v>200109</v>
      </c>
      <c r="F220" s="85" t="s">
        <v>89</v>
      </c>
      <c r="G220" s="27">
        <v>20000</v>
      </c>
      <c r="H220" s="27">
        <v>13000</v>
      </c>
      <c r="I220" s="13">
        <v>5803.17</v>
      </c>
    </row>
    <row r="221" spans="1:9" s="2" customFormat="1" ht="45" customHeight="1" x14ac:dyDescent="0.25">
      <c r="A221" s="70" t="s">
        <v>59</v>
      </c>
      <c r="B221" s="70" t="s">
        <v>2</v>
      </c>
      <c r="C221" s="70" t="s">
        <v>171</v>
      </c>
      <c r="D221" s="70" t="s">
        <v>172</v>
      </c>
      <c r="E221" s="70" t="s">
        <v>90</v>
      </c>
      <c r="F221" s="70" t="s">
        <v>91</v>
      </c>
      <c r="G221" s="27">
        <v>638900</v>
      </c>
      <c r="H221" s="27">
        <v>535900</v>
      </c>
      <c r="I221" s="13">
        <v>415914.11</v>
      </c>
    </row>
    <row r="222" spans="1:9" s="2" customFormat="1" ht="30" customHeight="1" x14ac:dyDescent="0.25">
      <c r="A222" s="70" t="s">
        <v>59</v>
      </c>
      <c r="B222" s="70" t="s">
        <v>2</v>
      </c>
      <c r="C222" s="70" t="s">
        <v>171</v>
      </c>
      <c r="D222" s="70" t="s">
        <v>172</v>
      </c>
      <c r="E222" s="70" t="s">
        <v>139</v>
      </c>
      <c r="F222" s="70" t="s">
        <v>140</v>
      </c>
      <c r="G222" s="27">
        <v>235300</v>
      </c>
      <c r="H222" s="27">
        <v>152300</v>
      </c>
      <c r="I222" s="13">
        <v>88979.12</v>
      </c>
    </row>
    <row r="223" spans="1:9" s="2" customFormat="1" ht="30" customHeight="1" x14ac:dyDescent="0.25">
      <c r="A223" s="70" t="s">
        <v>59</v>
      </c>
      <c r="B223" s="70" t="s">
        <v>2</v>
      </c>
      <c r="C223" s="70" t="s">
        <v>171</v>
      </c>
      <c r="D223" s="70" t="s">
        <v>172</v>
      </c>
      <c r="E223" s="70" t="s">
        <v>141</v>
      </c>
      <c r="F223" s="70" t="s">
        <v>142</v>
      </c>
      <c r="G223" s="27">
        <v>3146300</v>
      </c>
      <c r="H223" s="27">
        <v>2583300</v>
      </c>
      <c r="I223" s="13">
        <v>2304652.7599999998</v>
      </c>
    </row>
    <row r="224" spans="1:9" s="2" customFormat="1" ht="30" customHeight="1" x14ac:dyDescent="0.25">
      <c r="A224" s="70" t="s">
        <v>59</v>
      </c>
      <c r="B224" s="70" t="s">
        <v>2</v>
      </c>
      <c r="C224" s="70" t="s">
        <v>171</v>
      </c>
      <c r="D224" s="70" t="s">
        <v>172</v>
      </c>
      <c r="E224" s="70" t="s">
        <v>177</v>
      </c>
      <c r="F224" s="70" t="s">
        <v>178</v>
      </c>
      <c r="G224" s="27">
        <v>406500</v>
      </c>
      <c r="H224" s="27">
        <v>314500</v>
      </c>
      <c r="I224" s="13">
        <v>254880.04</v>
      </c>
    </row>
    <row r="225" spans="1:9" s="2" customFormat="1" ht="30" customHeight="1" x14ac:dyDescent="0.25">
      <c r="A225" s="70" t="s">
        <v>59</v>
      </c>
      <c r="B225" s="70" t="s">
        <v>2</v>
      </c>
      <c r="C225" s="70" t="s">
        <v>171</v>
      </c>
      <c r="D225" s="70" t="s">
        <v>172</v>
      </c>
      <c r="E225" s="70" t="s">
        <v>179</v>
      </c>
      <c r="F225" s="70" t="s">
        <v>180</v>
      </c>
      <c r="G225" s="27">
        <v>129200</v>
      </c>
      <c r="H225" s="27">
        <v>127200</v>
      </c>
      <c r="I225" s="13">
        <v>91442.41</v>
      </c>
    </row>
    <row r="226" spans="1:9" s="2" customFormat="1" ht="30" customHeight="1" x14ac:dyDescent="0.25">
      <c r="A226" s="70" t="s">
        <v>59</v>
      </c>
      <c r="B226" s="70" t="s">
        <v>2</v>
      </c>
      <c r="C226" s="70" t="s">
        <v>171</v>
      </c>
      <c r="D226" s="70" t="s">
        <v>172</v>
      </c>
      <c r="E226" s="70">
        <v>200501</v>
      </c>
      <c r="F226" s="70" t="s">
        <v>254</v>
      </c>
      <c r="G226" s="27">
        <v>74500</v>
      </c>
      <c r="H226" s="27">
        <v>74500</v>
      </c>
      <c r="I226" s="13">
        <v>41624.57</v>
      </c>
    </row>
    <row r="227" spans="1:9" s="2" customFormat="1" ht="30" customHeight="1" x14ac:dyDescent="0.25">
      <c r="A227" s="70" t="s">
        <v>59</v>
      </c>
      <c r="B227" s="70" t="s">
        <v>2</v>
      </c>
      <c r="C227" s="70" t="s">
        <v>171</v>
      </c>
      <c r="D227" s="70" t="s">
        <v>172</v>
      </c>
      <c r="E227" s="70">
        <v>200503</v>
      </c>
      <c r="F227" s="70" t="s">
        <v>216</v>
      </c>
      <c r="G227" s="27">
        <v>87000</v>
      </c>
      <c r="H227" s="27">
        <v>87000</v>
      </c>
      <c r="I227" s="13">
        <v>85000</v>
      </c>
    </row>
    <row r="228" spans="1:9" s="2" customFormat="1" ht="30" customHeight="1" x14ac:dyDescent="0.25">
      <c r="A228" s="70" t="s">
        <v>59</v>
      </c>
      <c r="B228" s="70" t="s">
        <v>2</v>
      </c>
      <c r="C228" s="70" t="s">
        <v>171</v>
      </c>
      <c r="D228" s="70" t="s">
        <v>172</v>
      </c>
      <c r="E228" s="70" t="s">
        <v>92</v>
      </c>
      <c r="F228" s="70" t="s">
        <v>93</v>
      </c>
      <c r="G228" s="27">
        <v>43800</v>
      </c>
      <c r="H228" s="27">
        <v>43800</v>
      </c>
      <c r="I228" s="13">
        <v>28444.25</v>
      </c>
    </row>
    <row r="229" spans="1:9" s="2" customFormat="1" ht="30" customHeight="1" x14ac:dyDescent="0.25">
      <c r="A229" s="70" t="s">
        <v>59</v>
      </c>
      <c r="B229" s="70" t="s">
        <v>2</v>
      </c>
      <c r="C229" s="70" t="s">
        <v>171</v>
      </c>
      <c r="D229" s="70" t="s">
        <v>172</v>
      </c>
      <c r="E229" s="70">
        <v>201300</v>
      </c>
      <c r="F229" s="70" t="s">
        <v>184</v>
      </c>
      <c r="G229" s="27">
        <v>20000</v>
      </c>
      <c r="H229" s="27">
        <v>20000</v>
      </c>
      <c r="I229" s="13">
        <v>3000</v>
      </c>
    </row>
    <row r="230" spans="1:9" s="2" customFormat="1" ht="30" customHeight="1" x14ac:dyDescent="0.25">
      <c r="A230" s="70" t="s">
        <v>59</v>
      </c>
      <c r="B230" s="70" t="s">
        <v>2</v>
      </c>
      <c r="C230" s="70" t="s">
        <v>171</v>
      </c>
      <c r="D230" s="70" t="s">
        <v>172</v>
      </c>
      <c r="E230" s="70">
        <v>201400</v>
      </c>
      <c r="F230" s="70" t="s">
        <v>156</v>
      </c>
      <c r="G230" s="27">
        <v>10000</v>
      </c>
      <c r="H230" s="27">
        <v>10000</v>
      </c>
      <c r="I230" s="13">
        <v>8898.82</v>
      </c>
    </row>
    <row r="231" spans="1:9" s="2" customFormat="1" ht="30" customHeight="1" x14ac:dyDescent="0.25">
      <c r="A231" s="70" t="s">
        <v>59</v>
      </c>
      <c r="B231" s="70" t="s">
        <v>2</v>
      </c>
      <c r="C231" s="70" t="s">
        <v>171</v>
      </c>
      <c r="D231" s="70" t="s">
        <v>172</v>
      </c>
      <c r="E231" s="70" t="s">
        <v>104</v>
      </c>
      <c r="F231" s="70" t="s">
        <v>105</v>
      </c>
      <c r="G231" s="27">
        <v>371500</v>
      </c>
      <c r="H231" s="27">
        <v>251500</v>
      </c>
      <c r="I231" s="13">
        <v>192528.49</v>
      </c>
    </row>
    <row r="232" spans="1:9" s="2" customFormat="1" ht="30" customHeight="1" x14ac:dyDescent="0.25">
      <c r="A232" s="85" t="s">
        <v>59</v>
      </c>
      <c r="B232" s="85" t="s">
        <v>2</v>
      </c>
      <c r="C232" s="85" t="s">
        <v>171</v>
      </c>
      <c r="D232" s="85" t="s">
        <v>172</v>
      </c>
      <c r="E232" s="85">
        <v>570201</v>
      </c>
      <c r="F232" s="85" t="s">
        <v>362</v>
      </c>
      <c r="G232" s="27">
        <v>183000</v>
      </c>
      <c r="H232" s="27">
        <v>94000</v>
      </c>
      <c r="I232" s="13">
        <v>75825</v>
      </c>
    </row>
    <row r="233" spans="1:9" s="2" customFormat="1" ht="30" customHeight="1" x14ac:dyDescent="0.25">
      <c r="A233" s="85" t="s">
        <v>59</v>
      </c>
      <c r="B233" s="85" t="s">
        <v>2</v>
      </c>
      <c r="C233" s="85" t="s">
        <v>171</v>
      </c>
      <c r="D233" s="85" t="s">
        <v>172</v>
      </c>
      <c r="E233" s="85">
        <v>570202</v>
      </c>
      <c r="F233" s="85" t="s">
        <v>361</v>
      </c>
      <c r="G233" s="27">
        <v>12000</v>
      </c>
      <c r="H233" s="27">
        <v>6000</v>
      </c>
      <c r="I233" s="13">
        <v>0</v>
      </c>
    </row>
    <row r="234" spans="1:9" s="2" customFormat="1" ht="45" customHeight="1" x14ac:dyDescent="0.25">
      <c r="A234" s="70" t="s">
        <v>59</v>
      </c>
      <c r="B234" s="70" t="s">
        <v>2</v>
      </c>
      <c r="C234" s="70" t="s">
        <v>171</v>
      </c>
      <c r="D234" s="70" t="s">
        <v>172</v>
      </c>
      <c r="E234" s="70" t="s">
        <v>108</v>
      </c>
      <c r="F234" s="70" t="s">
        <v>109</v>
      </c>
      <c r="G234" s="27">
        <v>438000</v>
      </c>
      <c r="H234" s="27">
        <v>405000</v>
      </c>
      <c r="I234" s="13">
        <v>403039.03</v>
      </c>
    </row>
    <row r="235" spans="1:9" s="2" customFormat="1" ht="30" customHeight="1" x14ac:dyDescent="0.25">
      <c r="A235" s="70" t="s">
        <v>59</v>
      </c>
      <c r="B235" s="70" t="s">
        <v>2</v>
      </c>
      <c r="C235" s="70" t="s">
        <v>181</v>
      </c>
      <c r="D235" s="70" t="s">
        <v>182</v>
      </c>
      <c r="E235" s="70" t="s">
        <v>62</v>
      </c>
      <c r="F235" s="70" t="s">
        <v>63</v>
      </c>
      <c r="G235" s="27">
        <v>35333200</v>
      </c>
      <c r="H235" s="27">
        <v>17166200</v>
      </c>
      <c r="I235" s="13">
        <v>16815469</v>
      </c>
    </row>
    <row r="236" spans="1:9" s="2" customFormat="1" ht="30" customHeight="1" x14ac:dyDescent="0.25">
      <c r="A236" s="70" t="s">
        <v>59</v>
      </c>
      <c r="B236" s="70" t="s">
        <v>2</v>
      </c>
      <c r="C236" s="70" t="s">
        <v>181</v>
      </c>
      <c r="D236" s="70" t="s">
        <v>182</v>
      </c>
      <c r="E236" s="70" t="s">
        <v>173</v>
      </c>
      <c r="F236" s="70" t="s">
        <v>174</v>
      </c>
      <c r="G236" s="27">
        <v>6303000</v>
      </c>
      <c r="H236" s="27">
        <v>2930000</v>
      </c>
      <c r="I236" s="13">
        <v>2929938</v>
      </c>
    </row>
    <row r="237" spans="1:9" s="2" customFormat="1" ht="30" customHeight="1" x14ac:dyDescent="0.25">
      <c r="A237" s="70" t="s">
        <v>59</v>
      </c>
      <c r="B237" s="70" t="s">
        <v>2</v>
      </c>
      <c r="C237" s="70" t="s">
        <v>181</v>
      </c>
      <c r="D237" s="70" t="s">
        <v>182</v>
      </c>
      <c r="E237" s="70" t="s">
        <v>175</v>
      </c>
      <c r="F237" s="70" t="s">
        <v>176</v>
      </c>
      <c r="G237" s="27">
        <v>688000</v>
      </c>
      <c r="H237" s="27">
        <v>336000</v>
      </c>
      <c r="I237" s="13">
        <v>335983</v>
      </c>
    </row>
    <row r="238" spans="1:9" s="2" customFormat="1" ht="30" customHeight="1" x14ac:dyDescent="0.25">
      <c r="A238" s="70" t="s">
        <v>59</v>
      </c>
      <c r="B238" s="70" t="s">
        <v>2</v>
      </c>
      <c r="C238" s="70" t="s">
        <v>181</v>
      </c>
      <c r="D238" s="70" t="s">
        <v>182</v>
      </c>
      <c r="E238" s="70">
        <v>100117</v>
      </c>
      <c r="F238" s="70" t="s">
        <v>204</v>
      </c>
      <c r="G238" s="27">
        <v>2602000</v>
      </c>
      <c r="H238" s="27">
        <v>1243000</v>
      </c>
      <c r="I238" s="13">
        <v>1242889</v>
      </c>
    </row>
    <row r="239" spans="1:9" s="2" customFormat="1" ht="30" customHeight="1" x14ac:dyDescent="0.25">
      <c r="A239" s="70" t="s">
        <v>59</v>
      </c>
      <c r="B239" s="70" t="s">
        <v>2</v>
      </c>
      <c r="C239" s="70" t="s">
        <v>181</v>
      </c>
      <c r="D239" s="70" t="s">
        <v>182</v>
      </c>
      <c r="E239" s="70">
        <v>100206</v>
      </c>
      <c r="F239" s="70" t="s">
        <v>250</v>
      </c>
      <c r="G239" s="27">
        <v>1104000</v>
      </c>
      <c r="H239" s="27">
        <v>1104000</v>
      </c>
      <c r="I239" s="13">
        <v>1044515</v>
      </c>
    </row>
    <row r="240" spans="1:9" s="2" customFormat="1" ht="30" customHeight="1" x14ac:dyDescent="0.25">
      <c r="A240" s="70" t="s">
        <v>59</v>
      </c>
      <c r="B240" s="70" t="s">
        <v>2</v>
      </c>
      <c r="C240" s="70" t="s">
        <v>181</v>
      </c>
      <c r="D240" s="70" t="s">
        <v>182</v>
      </c>
      <c r="E240" s="70" t="s">
        <v>74</v>
      </c>
      <c r="F240" s="70" t="s">
        <v>75</v>
      </c>
      <c r="G240" s="27">
        <v>977000</v>
      </c>
      <c r="H240" s="27">
        <v>486000</v>
      </c>
      <c r="I240" s="13">
        <v>485960</v>
      </c>
    </row>
    <row r="241" spans="1:9" s="2" customFormat="1" ht="30" customHeight="1" x14ac:dyDescent="0.25">
      <c r="A241" s="70" t="s">
        <v>59</v>
      </c>
      <c r="B241" s="70" t="s">
        <v>2</v>
      </c>
      <c r="C241" s="70" t="s">
        <v>181</v>
      </c>
      <c r="D241" s="70" t="s">
        <v>182</v>
      </c>
      <c r="E241" s="70" t="s">
        <v>76</v>
      </c>
      <c r="F241" s="70" t="s">
        <v>77</v>
      </c>
      <c r="G241" s="27">
        <v>25000</v>
      </c>
      <c r="H241" s="27">
        <v>25000</v>
      </c>
      <c r="I241" s="13">
        <v>3666.91</v>
      </c>
    </row>
    <row r="242" spans="1:9" s="2" customFormat="1" ht="30" customHeight="1" x14ac:dyDescent="0.25">
      <c r="A242" s="70" t="s">
        <v>59</v>
      </c>
      <c r="B242" s="70" t="s">
        <v>2</v>
      </c>
      <c r="C242" s="70" t="s">
        <v>181</v>
      </c>
      <c r="D242" s="70" t="s">
        <v>182</v>
      </c>
      <c r="E242" s="70" t="s">
        <v>151</v>
      </c>
      <c r="F242" s="70" t="s">
        <v>152</v>
      </c>
      <c r="G242" s="27">
        <v>100000</v>
      </c>
      <c r="H242" s="27">
        <v>100000</v>
      </c>
      <c r="I242" s="13">
        <v>38039.440000000002</v>
      </c>
    </row>
    <row r="243" spans="1:9" s="2" customFormat="1" ht="30" customHeight="1" x14ac:dyDescent="0.25">
      <c r="A243" s="70" t="s">
        <v>59</v>
      </c>
      <c r="B243" s="70" t="s">
        <v>2</v>
      </c>
      <c r="C243" s="70" t="s">
        <v>181</v>
      </c>
      <c r="D243" s="70" t="s">
        <v>182</v>
      </c>
      <c r="E243" s="70" t="s">
        <v>78</v>
      </c>
      <c r="F243" s="70" t="s">
        <v>79</v>
      </c>
      <c r="G243" s="27">
        <v>598000</v>
      </c>
      <c r="H243" s="27">
        <v>598000</v>
      </c>
      <c r="I243" s="13">
        <v>294941.46999999997</v>
      </c>
    </row>
    <row r="244" spans="1:9" s="2" customFormat="1" ht="30" customHeight="1" x14ac:dyDescent="0.25">
      <c r="A244" s="70" t="s">
        <v>59</v>
      </c>
      <c r="B244" s="70" t="s">
        <v>2</v>
      </c>
      <c r="C244" s="70" t="s">
        <v>181</v>
      </c>
      <c r="D244" s="70" t="s">
        <v>182</v>
      </c>
      <c r="E244" s="70" t="s">
        <v>80</v>
      </c>
      <c r="F244" s="70" t="s">
        <v>81</v>
      </c>
      <c r="G244" s="27">
        <v>190000</v>
      </c>
      <c r="H244" s="27">
        <v>190000</v>
      </c>
      <c r="I244" s="13">
        <v>82356.44</v>
      </c>
    </row>
    <row r="245" spans="1:9" s="2" customFormat="1" ht="30" customHeight="1" x14ac:dyDescent="0.25">
      <c r="A245" s="70" t="s">
        <v>59</v>
      </c>
      <c r="B245" s="70" t="s">
        <v>2</v>
      </c>
      <c r="C245" s="70" t="s">
        <v>181</v>
      </c>
      <c r="D245" s="70" t="s">
        <v>182</v>
      </c>
      <c r="E245" s="70">
        <v>200105</v>
      </c>
      <c r="F245" s="70" t="s">
        <v>208</v>
      </c>
      <c r="G245" s="27">
        <v>100000</v>
      </c>
      <c r="H245" s="27">
        <v>100000</v>
      </c>
      <c r="I245" s="13">
        <v>44259.31</v>
      </c>
    </row>
    <row r="246" spans="1:9" s="2" customFormat="1" ht="30" customHeight="1" x14ac:dyDescent="0.25">
      <c r="A246" s="70" t="s">
        <v>59</v>
      </c>
      <c r="B246" s="70" t="s">
        <v>2</v>
      </c>
      <c r="C246" s="70" t="s">
        <v>181</v>
      </c>
      <c r="D246" s="70" t="s">
        <v>182</v>
      </c>
      <c r="E246" s="70">
        <v>200106</v>
      </c>
      <c r="F246" s="70" t="s">
        <v>83</v>
      </c>
      <c r="G246" s="27">
        <v>47000</v>
      </c>
      <c r="H246" s="27">
        <v>47000</v>
      </c>
      <c r="I246" s="13">
        <v>7570.92</v>
      </c>
    </row>
    <row r="247" spans="1:9" s="2" customFormat="1" ht="30" customHeight="1" x14ac:dyDescent="0.25">
      <c r="A247" s="70" t="s">
        <v>59</v>
      </c>
      <c r="B247" s="70" t="s">
        <v>2</v>
      </c>
      <c r="C247" s="70" t="s">
        <v>181</v>
      </c>
      <c r="D247" s="70" t="s">
        <v>182</v>
      </c>
      <c r="E247" s="70" t="s">
        <v>84</v>
      </c>
      <c r="F247" s="70" t="s">
        <v>85</v>
      </c>
      <c r="G247" s="27">
        <v>6000</v>
      </c>
      <c r="H247" s="27">
        <v>6000</v>
      </c>
      <c r="I247" s="13">
        <v>295.39999999999998</v>
      </c>
    </row>
    <row r="248" spans="1:9" s="2" customFormat="1" ht="30" customHeight="1" x14ac:dyDescent="0.25">
      <c r="A248" s="70" t="s">
        <v>59</v>
      </c>
      <c r="B248" s="70" t="s">
        <v>2</v>
      </c>
      <c r="C248" s="70" t="s">
        <v>181</v>
      </c>
      <c r="D248" s="70" t="s">
        <v>182</v>
      </c>
      <c r="E248" s="70" t="s">
        <v>86</v>
      </c>
      <c r="F248" s="70" t="s">
        <v>87</v>
      </c>
      <c r="G248" s="27">
        <v>120000</v>
      </c>
      <c r="H248" s="27">
        <v>120000</v>
      </c>
      <c r="I248" s="13">
        <v>52608.04</v>
      </c>
    </row>
    <row r="249" spans="1:9" s="2" customFormat="1" ht="30" customHeight="1" x14ac:dyDescent="0.25">
      <c r="A249" s="85" t="s">
        <v>59</v>
      </c>
      <c r="B249" s="85" t="s">
        <v>2</v>
      </c>
      <c r="C249" s="85" t="s">
        <v>181</v>
      </c>
      <c r="D249" s="85" t="s">
        <v>182</v>
      </c>
      <c r="E249" s="85">
        <v>200109</v>
      </c>
      <c r="F249" s="85" t="s">
        <v>363</v>
      </c>
      <c r="G249" s="27">
        <v>30000</v>
      </c>
      <c r="H249" s="27">
        <v>30000</v>
      </c>
      <c r="I249" s="13">
        <v>7069.5</v>
      </c>
    </row>
    <row r="250" spans="1:9" s="2" customFormat="1" ht="45" customHeight="1" x14ac:dyDescent="0.25">
      <c r="A250" s="70" t="s">
        <v>59</v>
      </c>
      <c r="B250" s="70" t="s">
        <v>2</v>
      </c>
      <c r="C250" s="70" t="s">
        <v>181</v>
      </c>
      <c r="D250" s="70" t="s">
        <v>182</v>
      </c>
      <c r="E250" s="70" t="s">
        <v>90</v>
      </c>
      <c r="F250" s="70" t="s">
        <v>91</v>
      </c>
      <c r="G250" s="27">
        <v>416200</v>
      </c>
      <c r="H250" s="27">
        <v>416200</v>
      </c>
      <c r="I250" s="13">
        <v>211398.83</v>
      </c>
    </row>
    <row r="251" spans="1:9" s="2" customFormat="1" ht="30" customHeight="1" x14ac:dyDescent="0.25">
      <c r="A251" s="70" t="s">
        <v>59</v>
      </c>
      <c r="B251" s="70" t="s">
        <v>2</v>
      </c>
      <c r="C251" s="70" t="s">
        <v>181</v>
      </c>
      <c r="D251" s="70" t="s">
        <v>182</v>
      </c>
      <c r="E251" s="70" t="s">
        <v>139</v>
      </c>
      <c r="F251" s="70" t="s">
        <v>140</v>
      </c>
      <c r="G251" s="27">
        <v>240000</v>
      </c>
      <c r="H251" s="27">
        <v>240000</v>
      </c>
      <c r="I251" s="13">
        <v>60280.14</v>
      </c>
    </row>
    <row r="252" spans="1:9" s="2" customFormat="1" ht="30" customHeight="1" x14ac:dyDescent="0.25">
      <c r="A252" s="70" t="s">
        <v>59</v>
      </c>
      <c r="B252" s="70" t="s">
        <v>2</v>
      </c>
      <c r="C252" s="70" t="s">
        <v>181</v>
      </c>
      <c r="D252" s="70" t="s">
        <v>182</v>
      </c>
      <c r="E252" s="70" t="s">
        <v>141</v>
      </c>
      <c r="F252" s="70" t="s">
        <v>142</v>
      </c>
      <c r="G252" s="27">
        <v>692000</v>
      </c>
      <c r="H252" s="27">
        <v>692000</v>
      </c>
      <c r="I252" s="13">
        <v>520099.62</v>
      </c>
    </row>
    <row r="253" spans="1:9" s="2" customFormat="1" ht="30" customHeight="1" x14ac:dyDescent="0.25">
      <c r="A253" s="70" t="s">
        <v>59</v>
      </c>
      <c r="B253" s="70" t="s">
        <v>2</v>
      </c>
      <c r="C253" s="70" t="s">
        <v>181</v>
      </c>
      <c r="D253" s="70" t="s">
        <v>182</v>
      </c>
      <c r="E253" s="70" t="s">
        <v>177</v>
      </c>
      <c r="F253" s="70" t="s">
        <v>178</v>
      </c>
      <c r="G253" s="27">
        <v>81000</v>
      </c>
      <c r="H253" s="27">
        <v>81000</v>
      </c>
      <c r="I253" s="13">
        <v>49873.38</v>
      </c>
    </row>
    <row r="254" spans="1:9" s="2" customFormat="1" ht="30" customHeight="1" x14ac:dyDescent="0.25">
      <c r="A254" s="70" t="s">
        <v>59</v>
      </c>
      <c r="B254" s="70" t="s">
        <v>2</v>
      </c>
      <c r="C254" s="70" t="s">
        <v>181</v>
      </c>
      <c r="D254" s="70" t="s">
        <v>182</v>
      </c>
      <c r="E254" s="70" t="s">
        <v>179</v>
      </c>
      <c r="F254" s="70" t="s">
        <v>180</v>
      </c>
      <c r="G254" s="27">
        <v>85000</v>
      </c>
      <c r="H254" s="27">
        <v>85000</v>
      </c>
      <c r="I254" s="13">
        <v>46517.440000000002</v>
      </c>
    </row>
    <row r="255" spans="1:9" s="2" customFormat="1" ht="30" customHeight="1" x14ac:dyDescent="0.25">
      <c r="A255" s="70" t="s">
        <v>59</v>
      </c>
      <c r="B255" s="70" t="s">
        <v>2</v>
      </c>
      <c r="C255" s="70" t="s">
        <v>181</v>
      </c>
      <c r="D255" s="70" t="s">
        <v>182</v>
      </c>
      <c r="E255" s="70">
        <v>200501</v>
      </c>
      <c r="F255" s="70" t="s">
        <v>254</v>
      </c>
      <c r="G255" s="27">
        <v>55000</v>
      </c>
      <c r="H255" s="27">
        <v>55000</v>
      </c>
      <c r="I255" s="13">
        <v>13131.65</v>
      </c>
    </row>
    <row r="256" spans="1:9" s="2" customFormat="1" ht="30" customHeight="1" x14ac:dyDescent="0.25">
      <c r="A256" s="70" t="s">
        <v>59</v>
      </c>
      <c r="B256" s="70" t="s">
        <v>2</v>
      </c>
      <c r="C256" s="70" t="s">
        <v>181</v>
      </c>
      <c r="D256" s="70" t="s">
        <v>182</v>
      </c>
      <c r="E256" s="70">
        <v>200503</v>
      </c>
      <c r="F256" s="70" t="s">
        <v>216</v>
      </c>
      <c r="G256" s="27">
        <v>41100</v>
      </c>
      <c r="H256" s="27">
        <v>41100</v>
      </c>
      <c r="I256" s="13">
        <v>29794.03</v>
      </c>
    </row>
    <row r="257" spans="1:9" s="2" customFormat="1" ht="30" customHeight="1" x14ac:dyDescent="0.25">
      <c r="A257" s="70" t="s">
        <v>59</v>
      </c>
      <c r="B257" s="70" t="s">
        <v>2</v>
      </c>
      <c r="C257" s="70" t="s">
        <v>181</v>
      </c>
      <c r="D257" s="70" t="s">
        <v>182</v>
      </c>
      <c r="E257" s="70">
        <v>200530</v>
      </c>
      <c r="F257" s="70" t="s">
        <v>93</v>
      </c>
      <c r="G257" s="27">
        <v>48000</v>
      </c>
      <c r="H257" s="27">
        <v>48000</v>
      </c>
      <c r="I257" s="13">
        <v>20349.849999999999</v>
      </c>
    </row>
    <row r="258" spans="1:9" s="2" customFormat="1" ht="30" customHeight="1" x14ac:dyDescent="0.25">
      <c r="A258" s="70" t="s">
        <v>59</v>
      </c>
      <c r="B258" s="70" t="s">
        <v>2</v>
      </c>
      <c r="C258" s="70" t="s">
        <v>181</v>
      </c>
      <c r="D258" s="70" t="s">
        <v>182</v>
      </c>
      <c r="E258" s="70">
        <v>200601</v>
      </c>
      <c r="F258" s="70" t="s">
        <v>95</v>
      </c>
      <c r="G258" s="27">
        <v>5000</v>
      </c>
      <c r="H258" s="27">
        <v>5000</v>
      </c>
      <c r="I258" s="13">
        <v>342.4</v>
      </c>
    </row>
    <row r="259" spans="1:9" s="2" customFormat="1" ht="30" customHeight="1" x14ac:dyDescent="0.25">
      <c r="A259" s="70" t="s">
        <v>59</v>
      </c>
      <c r="B259" s="70" t="s">
        <v>2</v>
      </c>
      <c r="C259" s="70" t="s">
        <v>181</v>
      </c>
      <c r="D259" s="70" t="s">
        <v>182</v>
      </c>
      <c r="E259" s="70" t="s">
        <v>183</v>
      </c>
      <c r="F259" s="70" t="s">
        <v>184</v>
      </c>
      <c r="G259" s="27">
        <v>31700</v>
      </c>
      <c r="H259" s="27">
        <v>31700</v>
      </c>
      <c r="I259" s="13">
        <v>11258</v>
      </c>
    </row>
    <row r="260" spans="1:9" s="2" customFormat="1" ht="30" customHeight="1" x14ac:dyDescent="0.25">
      <c r="A260" s="70" t="s">
        <v>59</v>
      </c>
      <c r="B260" s="70" t="s">
        <v>2</v>
      </c>
      <c r="C260" s="70" t="s">
        <v>181</v>
      </c>
      <c r="D260" s="70" t="s">
        <v>182</v>
      </c>
      <c r="E260" s="70">
        <v>201400</v>
      </c>
      <c r="F260" s="70" t="s">
        <v>156</v>
      </c>
      <c r="G260" s="27">
        <v>20000</v>
      </c>
      <c r="H260" s="27">
        <v>20000</v>
      </c>
      <c r="I260" s="13">
        <v>0</v>
      </c>
    </row>
    <row r="261" spans="1:9" s="2" customFormat="1" ht="30" customHeight="1" x14ac:dyDescent="0.25">
      <c r="A261" s="70" t="s">
        <v>59</v>
      </c>
      <c r="B261" s="70" t="s">
        <v>2</v>
      </c>
      <c r="C261" s="70" t="s">
        <v>181</v>
      </c>
      <c r="D261" s="70" t="s">
        <v>182</v>
      </c>
      <c r="E261" s="70" t="s">
        <v>104</v>
      </c>
      <c r="F261" s="70" t="s">
        <v>105</v>
      </c>
      <c r="G261" s="27">
        <v>614000</v>
      </c>
      <c r="H261" s="27">
        <v>225000</v>
      </c>
      <c r="I261" s="13">
        <v>62651.040000000001</v>
      </c>
    </row>
    <row r="262" spans="1:9" s="2" customFormat="1" ht="30" customHeight="1" x14ac:dyDescent="0.25">
      <c r="A262" s="85" t="s">
        <v>59</v>
      </c>
      <c r="B262" s="85" t="s">
        <v>2</v>
      </c>
      <c r="C262" s="85" t="s">
        <v>181</v>
      </c>
      <c r="D262" s="85" t="s">
        <v>182</v>
      </c>
      <c r="E262" s="85">
        <v>570201</v>
      </c>
      <c r="F262" s="85" t="s">
        <v>361</v>
      </c>
      <c r="G262" s="27">
        <v>1671000</v>
      </c>
      <c r="H262" s="27">
        <v>838000</v>
      </c>
      <c r="I262" s="13">
        <v>692100</v>
      </c>
    </row>
    <row r="263" spans="1:9" s="2" customFormat="1" ht="30" customHeight="1" x14ac:dyDescent="0.25">
      <c r="A263" s="85" t="s">
        <v>59</v>
      </c>
      <c r="B263" s="85" t="s">
        <v>2</v>
      </c>
      <c r="C263" s="85" t="s">
        <v>181</v>
      </c>
      <c r="D263" s="85" t="s">
        <v>182</v>
      </c>
      <c r="E263" s="85">
        <v>570202</v>
      </c>
      <c r="F263" s="85" t="s">
        <v>362</v>
      </c>
      <c r="G263" s="27">
        <v>12000</v>
      </c>
      <c r="H263" s="27">
        <v>12000</v>
      </c>
      <c r="I263" s="13">
        <v>0</v>
      </c>
    </row>
    <row r="264" spans="1:9" s="2" customFormat="1" ht="30" customHeight="1" x14ac:dyDescent="0.25">
      <c r="A264" s="70" t="s">
        <v>59</v>
      </c>
      <c r="B264" s="70" t="s">
        <v>2</v>
      </c>
      <c r="C264" s="70" t="s">
        <v>181</v>
      </c>
      <c r="D264" s="70" t="s">
        <v>182</v>
      </c>
      <c r="E264" s="70">
        <v>591100</v>
      </c>
      <c r="F264" s="70" t="s">
        <v>252</v>
      </c>
      <c r="G264" s="27">
        <v>514000</v>
      </c>
      <c r="H264" s="27">
        <v>14000</v>
      </c>
      <c r="I264" s="13">
        <v>13612</v>
      </c>
    </row>
    <row r="265" spans="1:9" s="2" customFormat="1" ht="45" customHeight="1" x14ac:dyDescent="0.25">
      <c r="A265" s="70" t="s">
        <v>59</v>
      </c>
      <c r="B265" s="70" t="s">
        <v>2</v>
      </c>
      <c r="C265" s="70" t="s">
        <v>181</v>
      </c>
      <c r="D265" s="70" t="s">
        <v>182</v>
      </c>
      <c r="E265" s="70" t="s">
        <v>108</v>
      </c>
      <c r="F265" s="70" t="s">
        <v>109</v>
      </c>
      <c r="G265" s="27">
        <v>584000</v>
      </c>
      <c r="H265" s="27">
        <v>484000</v>
      </c>
      <c r="I265" s="13">
        <v>413019.84</v>
      </c>
    </row>
    <row r="266" spans="1:9" s="2" customFormat="1" ht="75" x14ac:dyDescent="0.25">
      <c r="A266" s="70" t="s">
        <v>59</v>
      </c>
      <c r="B266" s="70" t="s">
        <v>2</v>
      </c>
      <c r="C266" s="70" t="s">
        <v>181</v>
      </c>
      <c r="D266" s="70" t="s">
        <v>182</v>
      </c>
      <c r="E266" s="70" t="s">
        <v>110</v>
      </c>
      <c r="F266" s="70" t="s">
        <v>111</v>
      </c>
      <c r="G266" s="27">
        <v>-755000</v>
      </c>
      <c r="H266" s="27">
        <v>-755000</v>
      </c>
      <c r="I266" s="13">
        <v>-755772.46</v>
      </c>
    </row>
    <row r="267" spans="1:9" s="2" customFormat="1" ht="45" customHeight="1" x14ac:dyDescent="0.25">
      <c r="A267" s="70" t="s">
        <v>59</v>
      </c>
      <c r="B267" s="70" t="s">
        <v>2</v>
      </c>
      <c r="C267" s="70" t="s">
        <v>185</v>
      </c>
      <c r="D267" s="70" t="s">
        <v>186</v>
      </c>
      <c r="E267" s="70" t="s">
        <v>62</v>
      </c>
      <c r="F267" s="70" t="s">
        <v>63</v>
      </c>
      <c r="G267" s="27">
        <v>14231000</v>
      </c>
      <c r="H267" s="27">
        <v>7593000</v>
      </c>
      <c r="I267" s="13">
        <v>7592945</v>
      </c>
    </row>
    <row r="268" spans="1:9" s="2" customFormat="1" ht="45" customHeight="1" x14ac:dyDescent="0.25">
      <c r="A268" s="70" t="s">
        <v>59</v>
      </c>
      <c r="B268" s="70" t="s">
        <v>2</v>
      </c>
      <c r="C268" s="70" t="s">
        <v>185</v>
      </c>
      <c r="D268" s="70" t="s">
        <v>186</v>
      </c>
      <c r="E268" s="70" t="s">
        <v>173</v>
      </c>
      <c r="F268" s="70" t="s">
        <v>174</v>
      </c>
      <c r="G268" s="27">
        <v>1334000</v>
      </c>
      <c r="H268" s="27">
        <v>675000</v>
      </c>
      <c r="I268" s="13">
        <v>674964</v>
      </c>
    </row>
    <row r="269" spans="1:9" s="2" customFormat="1" ht="45" customHeight="1" x14ac:dyDescent="0.25">
      <c r="A269" s="70" t="s">
        <v>59</v>
      </c>
      <c r="B269" s="70" t="s">
        <v>2</v>
      </c>
      <c r="C269" s="70" t="s">
        <v>185</v>
      </c>
      <c r="D269" s="70" t="s">
        <v>186</v>
      </c>
      <c r="E269" s="70" t="s">
        <v>64</v>
      </c>
      <c r="F269" s="70" t="s">
        <v>65</v>
      </c>
      <c r="G269" s="27">
        <v>850000</v>
      </c>
      <c r="H269" s="27">
        <v>470000</v>
      </c>
      <c r="I269" s="13">
        <v>469950</v>
      </c>
    </row>
    <row r="270" spans="1:9" s="2" customFormat="1" ht="45" customHeight="1" x14ac:dyDescent="0.25">
      <c r="A270" s="70" t="s">
        <v>59</v>
      </c>
      <c r="B270" s="70" t="s">
        <v>2</v>
      </c>
      <c r="C270" s="70" t="s">
        <v>185</v>
      </c>
      <c r="D270" s="70" t="s">
        <v>186</v>
      </c>
      <c r="E270" s="70" t="s">
        <v>66</v>
      </c>
      <c r="F270" s="70" t="s">
        <v>67</v>
      </c>
      <c r="G270" s="27">
        <v>6000</v>
      </c>
      <c r="H270" s="27">
        <v>4000</v>
      </c>
      <c r="I270" s="13">
        <v>0</v>
      </c>
    </row>
    <row r="271" spans="1:9" s="2" customFormat="1" ht="45" customHeight="1" x14ac:dyDescent="0.25">
      <c r="A271" s="70" t="s">
        <v>59</v>
      </c>
      <c r="B271" s="70" t="s">
        <v>2</v>
      </c>
      <c r="C271" s="70" t="s">
        <v>185</v>
      </c>
      <c r="D271" s="70" t="s">
        <v>186</v>
      </c>
      <c r="E271" s="70">
        <v>100117</v>
      </c>
      <c r="F271" s="70" t="s">
        <v>204</v>
      </c>
      <c r="G271" s="27">
        <v>580000</v>
      </c>
      <c r="H271" s="27">
        <v>290000</v>
      </c>
      <c r="I271" s="13">
        <v>289952</v>
      </c>
    </row>
    <row r="272" spans="1:9" s="2" customFormat="1" ht="45" customHeight="1" x14ac:dyDescent="0.25">
      <c r="A272" s="70" t="s">
        <v>59</v>
      </c>
      <c r="B272" s="70" t="s">
        <v>2</v>
      </c>
      <c r="C272" s="70" t="s">
        <v>185</v>
      </c>
      <c r="D272" s="70" t="s">
        <v>186</v>
      </c>
      <c r="E272" s="70">
        <v>100206</v>
      </c>
      <c r="F272" s="70" t="s">
        <v>250</v>
      </c>
      <c r="G272" s="27">
        <v>248000</v>
      </c>
      <c r="H272" s="27">
        <v>248000</v>
      </c>
      <c r="I272" s="13">
        <v>243066</v>
      </c>
    </row>
    <row r="273" spans="1:9" s="2" customFormat="1" ht="45" customHeight="1" x14ac:dyDescent="0.25">
      <c r="A273" s="70" t="s">
        <v>59</v>
      </c>
      <c r="B273" s="70" t="s">
        <v>2</v>
      </c>
      <c r="C273" s="70" t="s">
        <v>185</v>
      </c>
      <c r="D273" s="70" t="s">
        <v>186</v>
      </c>
      <c r="E273" s="70" t="s">
        <v>74</v>
      </c>
      <c r="F273" s="70" t="s">
        <v>75</v>
      </c>
      <c r="G273" s="27">
        <v>361000</v>
      </c>
      <c r="H273" s="27">
        <v>220000</v>
      </c>
      <c r="I273" s="13">
        <v>203398</v>
      </c>
    </row>
    <row r="274" spans="1:9" s="2" customFormat="1" ht="45" customHeight="1" x14ac:dyDescent="0.25">
      <c r="A274" s="70" t="s">
        <v>59</v>
      </c>
      <c r="B274" s="70" t="s">
        <v>2</v>
      </c>
      <c r="C274" s="70" t="s">
        <v>185</v>
      </c>
      <c r="D274" s="70" t="s">
        <v>186</v>
      </c>
      <c r="E274" s="70">
        <v>200101</v>
      </c>
      <c r="F274" s="70" t="s">
        <v>77</v>
      </c>
      <c r="G274" s="27">
        <v>50000</v>
      </c>
      <c r="H274" s="27">
        <v>25000</v>
      </c>
      <c r="I274" s="13">
        <v>14136.14</v>
      </c>
    </row>
    <row r="275" spans="1:9" s="2" customFormat="1" ht="45" customHeight="1" x14ac:dyDescent="0.25">
      <c r="A275" s="70" t="s">
        <v>59</v>
      </c>
      <c r="B275" s="70" t="s">
        <v>2</v>
      </c>
      <c r="C275" s="70" t="s">
        <v>185</v>
      </c>
      <c r="D275" s="70" t="s">
        <v>186</v>
      </c>
      <c r="E275" s="70" t="s">
        <v>151</v>
      </c>
      <c r="F275" s="70" t="s">
        <v>152</v>
      </c>
      <c r="G275" s="27">
        <v>32000</v>
      </c>
      <c r="H275" s="27">
        <v>22000</v>
      </c>
      <c r="I275" s="13">
        <v>18154.04</v>
      </c>
    </row>
    <row r="276" spans="1:9" s="2" customFormat="1" ht="45" customHeight="1" x14ac:dyDescent="0.25">
      <c r="A276" s="70" t="s">
        <v>59</v>
      </c>
      <c r="B276" s="70" t="s">
        <v>2</v>
      </c>
      <c r="C276" s="70" t="s">
        <v>185</v>
      </c>
      <c r="D276" s="70" t="s">
        <v>186</v>
      </c>
      <c r="E276" s="70" t="s">
        <v>78</v>
      </c>
      <c r="F276" s="70" t="s">
        <v>79</v>
      </c>
      <c r="G276" s="27">
        <v>105000</v>
      </c>
      <c r="H276" s="27">
        <v>50000</v>
      </c>
      <c r="I276" s="13">
        <v>44302.12</v>
      </c>
    </row>
    <row r="277" spans="1:9" s="2" customFormat="1" ht="45" customHeight="1" x14ac:dyDescent="0.25">
      <c r="A277" s="70" t="s">
        <v>59</v>
      </c>
      <c r="B277" s="70" t="s">
        <v>2</v>
      </c>
      <c r="C277" s="70" t="s">
        <v>185</v>
      </c>
      <c r="D277" s="70" t="s">
        <v>186</v>
      </c>
      <c r="E277" s="70" t="s">
        <v>80</v>
      </c>
      <c r="F277" s="70" t="s">
        <v>81</v>
      </c>
      <c r="G277" s="27">
        <v>52000</v>
      </c>
      <c r="H277" s="27">
        <v>32000</v>
      </c>
      <c r="I277" s="13">
        <v>27454.9</v>
      </c>
    </row>
    <row r="278" spans="1:9" s="2" customFormat="1" ht="45" customHeight="1" x14ac:dyDescent="0.25">
      <c r="A278" s="70" t="s">
        <v>59</v>
      </c>
      <c r="B278" s="70" t="s">
        <v>2</v>
      </c>
      <c r="C278" s="70" t="s">
        <v>185</v>
      </c>
      <c r="D278" s="70" t="s">
        <v>186</v>
      </c>
      <c r="E278" s="70">
        <v>200105</v>
      </c>
      <c r="F278" s="70" t="s">
        <v>208</v>
      </c>
      <c r="G278" s="27">
        <v>70000</v>
      </c>
      <c r="H278" s="27">
        <v>65000</v>
      </c>
      <c r="I278" s="13">
        <v>40821.51</v>
      </c>
    </row>
    <row r="279" spans="1:9" s="2" customFormat="1" ht="45" customHeight="1" x14ac:dyDescent="0.25">
      <c r="A279" s="85" t="s">
        <v>59</v>
      </c>
      <c r="B279" s="85" t="s">
        <v>2</v>
      </c>
      <c r="C279" s="85" t="s">
        <v>185</v>
      </c>
      <c r="D279" s="85" t="s">
        <v>186</v>
      </c>
      <c r="E279" s="85">
        <v>200106</v>
      </c>
      <c r="F279" s="85" t="s">
        <v>83</v>
      </c>
      <c r="G279" s="27">
        <v>10000</v>
      </c>
      <c r="H279" s="27">
        <v>5000</v>
      </c>
      <c r="I279" s="13">
        <v>2267</v>
      </c>
    </row>
    <row r="280" spans="1:9" s="2" customFormat="1" ht="45" customHeight="1" x14ac:dyDescent="0.25">
      <c r="A280" s="70" t="s">
        <v>59</v>
      </c>
      <c r="B280" s="70" t="s">
        <v>2</v>
      </c>
      <c r="C280" s="70" t="s">
        <v>185</v>
      </c>
      <c r="D280" s="70" t="s">
        <v>186</v>
      </c>
      <c r="E280" s="70" t="s">
        <v>84</v>
      </c>
      <c r="F280" s="70" t="s">
        <v>85</v>
      </c>
      <c r="G280" s="27">
        <v>2000</v>
      </c>
      <c r="H280" s="27">
        <v>1000</v>
      </c>
      <c r="I280" s="13">
        <v>537.5</v>
      </c>
    </row>
    <row r="281" spans="1:9" s="2" customFormat="1" ht="45" customHeight="1" x14ac:dyDescent="0.25">
      <c r="A281" s="70" t="s">
        <v>59</v>
      </c>
      <c r="B281" s="70" t="s">
        <v>2</v>
      </c>
      <c r="C281" s="70" t="s">
        <v>185</v>
      </c>
      <c r="D281" s="70" t="s">
        <v>186</v>
      </c>
      <c r="E281" s="70" t="s">
        <v>86</v>
      </c>
      <c r="F281" s="70" t="s">
        <v>87</v>
      </c>
      <c r="G281" s="27">
        <v>252000</v>
      </c>
      <c r="H281" s="27">
        <v>108000</v>
      </c>
      <c r="I281" s="13">
        <v>97240.58</v>
      </c>
    </row>
    <row r="282" spans="1:9" s="2" customFormat="1" ht="45" customHeight="1" x14ac:dyDescent="0.25">
      <c r="A282" s="85" t="s">
        <v>59</v>
      </c>
      <c r="B282" s="85" t="s">
        <v>2</v>
      </c>
      <c r="C282" s="85" t="s">
        <v>185</v>
      </c>
      <c r="D282" s="85" t="s">
        <v>186</v>
      </c>
      <c r="E282" s="85">
        <v>200109</v>
      </c>
      <c r="F282" s="85" t="s">
        <v>89</v>
      </c>
      <c r="G282" s="27">
        <v>31000</v>
      </c>
      <c r="H282" s="27">
        <v>26000</v>
      </c>
      <c r="I282" s="13">
        <v>18958.080000000002</v>
      </c>
    </row>
    <row r="283" spans="1:9" s="2" customFormat="1" ht="45" customHeight="1" x14ac:dyDescent="0.25">
      <c r="A283" s="70" t="s">
        <v>59</v>
      </c>
      <c r="B283" s="70" t="s">
        <v>2</v>
      </c>
      <c r="C283" s="70" t="s">
        <v>185</v>
      </c>
      <c r="D283" s="70" t="s">
        <v>186</v>
      </c>
      <c r="E283" s="70" t="s">
        <v>90</v>
      </c>
      <c r="F283" s="70" t="s">
        <v>91</v>
      </c>
      <c r="G283" s="27">
        <v>256000</v>
      </c>
      <c r="H283" s="27">
        <v>136000</v>
      </c>
      <c r="I283" s="13">
        <v>122983.89</v>
      </c>
    </row>
    <row r="284" spans="1:9" s="2" customFormat="1" ht="45" customHeight="1" x14ac:dyDescent="0.25">
      <c r="A284" s="70" t="s">
        <v>59</v>
      </c>
      <c r="B284" s="70" t="s">
        <v>2</v>
      </c>
      <c r="C284" s="70" t="s">
        <v>185</v>
      </c>
      <c r="D284" s="70" t="s">
        <v>186</v>
      </c>
      <c r="E284" s="70" t="s">
        <v>139</v>
      </c>
      <c r="F284" s="70" t="s">
        <v>140</v>
      </c>
      <c r="G284" s="27">
        <v>37000</v>
      </c>
      <c r="H284" s="27">
        <v>16000</v>
      </c>
      <c r="I284" s="13">
        <v>14217.44</v>
      </c>
    </row>
    <row r="285" spans="1:9" s="2" customFormat="1" ht="45" customHeight="1" x14ac:dyDescent="0.25">
      <c r="A285" s="70" t="s">
        <v>59</v>
      </c>
      <c r="B285" s="70" t="s">
        <v>2</v>
      </c>
      <c r="C285" s="70" t="s">
        <v>185</v>
      </c>
      <c r="D285" s="70" t="s">
        <v>186</v>
      </c>
      <c r="E285" s="70">
        <v>200530</v>
      </c>
      <c r="F285" s="70" t="s">
        <v>93</v>
      </c>
      <c r="G285" s="27">
        <v>30000</v>
      </c>
      <c r="H285" s="27">
        <v>2000</v>
      </c>
      <c r="I285" s="13">
        <v>0</v>
      </c>
    </row>
    <row r="286" spans="1:9" s="2" customFormat="1" ht="45" customHeight="1" x14ac:dyDescent="0.25">
      <c r="A286" s="70" t="s">
        <v>59</v>
      </c>
      <c r="B286" s="70" t="s">
        <v>2</v>
      </c>
      <c r="C286" s="70" t="s">
        <v>185</v>
      </c>
      <c r="D286" s="70" t="s">
        <v>186</v>
      </c>
      <c r="E286" s="70" t="s">
        <v>94</v>
      </c>
      <c r="F286" s="70" t="s">
        <v>95</v>
      </c>
      <c r="G286" s="27">
        <v>4000</v>
      </c>
      <c r="H286" s="27">
        <v>2000</v>
      </c>
      <c r="I286" s="13">
        <v>0</v>
      </c>
    </row>
    <row r="287" spans="1:9" s="2" customFormat="1" ht="45" customHeight="1" x14ac:dyDescent="0.25">
      <c r="A287" s="70" t="s">
        <v>59</v>
      </c>
      <c r="B287" s="70" t="s">
        <v>2</v>
      </c>
      <c r="C287" s="70" t="s">
        <v>185</v>
      </c>
      <c r="D287" s="70" t="s">
        <v>186</v>
      </c>
      <c r="E287" s="70" t="s">
        <v>153</v>
      </c>
      <c r="F287" s="70" t="s">
        <v>154</v>
      </c>
      <c r="G287" s="27">
        <v>2000</v>
      </c>
      <c r="H287" s="27">
        <v>2000</v>
      </c>
      <c r="I287" s="13">
        <v>0</v>
      </c>
    </row>
    <row r="288" spans="1:9" s="2" customFormat="1" ht="45" customHeight="1" x14ac:dyDescent="0.25">
      <c r="A288" s="70" t="s">
        <v>59</v>
      </c>
      <c r="B288" s="70" t="s">
        <v>2</v>
      </c>
      <c r="C288" s="70" t="s">
        <v>185</v>
      </c>
      <c r="D288" s="70" t="s">
        <v>186</v>
      </c>
      <c r="E288" s="70">
        <v>201300</v>
      </c>
      <c r="F288" s="70" t="s">
        <v>184</v>
      </c>
      <c r="G288" s="27">
        <v>17000</v>
      </c>
      <c r="H288" s="27">
        <v>5000</v>
      </c>
      <c r="I288" s="13">
        <v>357</v>
      </c>
    </row>
    <row r="289" spans="1:9" s="2" customFormat="1" ht="45" customHeight="1" x14ac:dyDescent="0.25">
      <c r="A289" s="77" t="s">
        <v>59</v>
      </c>
      <c r="B289" s="77" t="s">
        <v>2</v>
      </c>
      <c r="C289" s="77" t="s">
        <v>185</v>
      </c>
      <c r="D289" s="77" t="s">
        <v>186</v>
      </c>
      <c r="E289" s="77">
        <v>203002</v>
      </c>
      <c r="F289" s="77" t="s">
        <v>101</v>
      </c>
      <c r="G289" s="27">
        <v>5000</v>
      </c>
      <c r="H289" s="27">
        <v>3000</v>
      </c>
      <c r="I289" s="13">
        <v>2133.5300000000002</v>
      </c>
    </row>
    <row r="290" spans="1:9" s="2" customFormat="1" ht="45" customHeight="1" x14ac:dyDescent="0.25">
      <c r="A290" s="70" t="s">
        <v>59</v>
      </c>
      <c r="B290" s="70" t="s">
        <v>2</v>
      </c>
      <c r="C290" s="70" t="s">
        <v>185</v>
      </c>
      <c r="D290" s="70" t="s">
        <v>186</v>
      </c>
      <c r="E290" s="70" t="s">
        <v>104</v>
      </c>
      <c r="F290" s="70" t="s">
        <v>105</v>
      </c>
      <c r="G290" s="27">
        <v>35000</v>
      </c>
      <c r="H290" s="27">
        <v>35000</v>
      </c>
      <c r="I290" s="13">
        <v>23543.75</v>
      </c>
    </row>
    <row r="291" spans="1:9" s="2" customFormat="1" ht="45" customHeight="1" x14ac:dyDescent="0.25">
      <c r="A291" s="70" t="s">
        <v>59</v>
      </c>
      <c r="B291" s="70" t="s">
        <v>2</v>
      </c>
      <c r="C291" s="70" t="s">
        <v>185</v>
      </c>
      <c r="D291" s="70" t="s">
        <v>186</v>
      </c>
      <c r="E291" s="70" t="s">
        <v>143</v>
      </c>
      <c r="F291" s="70" t="s">
        <v>144</v>
      </c>
      <c r="G291" s="27">
        <v>4180000</v>
      </c>
      <c r="H291" s="27">
        <v>2220000</v>
      </c>
      <c r="I291" s="13">
        <v>2205310.2000000002</v>
      </c>
    </row>
    <row r="292" spans="1:9" s="2" customFormat="1" ht="45" customHeight="1" x14ac:dyDescent="0.25">
      <c r="A292" s="70" t="s">
        <v>59</v>
      </c>
      <c r="B292" s="70" t="s">
        <v>2</v>
      </c>
      <c r="C292" s="70" t="s">
        <v>185</v>
      </c>
      <c r="D292" s="70" t="s">
        <v>186</v>
      </c>
      <c r="E292" s="70">
        <v>591100</v>
      </c>
      <c r="F292" s="70" t="s">
        <v>252</v>
      </c>
      <c r="G292" s="27">
        <v>600000</v>
      </c>
      <c r="H292" s="27">
        <v>0</v>
      </c>
      <c r="I292" s="13">
        <v>0</v>
      </c>
    </row>
    <row r="293" spans="1:9" s="2" customFormat="1" ht="45" customHeight="1" x14ac:dyDescent="0.25">
      <c r="A293" s="70" t="s">
        <v>59</v>
      </c>
      <c r="B293" s="70" t="s">
        <v>2</v>
      </c>
      <c r="C293" s="70" t="s">
        <v>185</v>
      </c>
      <c r="D293" s="70" t="s">
        <v>186</v>
      </c>
      <c r="E293" s="70" t="s">
        <v>108</v>
      </c>
      <c r="F293" s="70" t="s">
        <v>109</v>
      </c>
      <c r="G293" s="27">
        <v>180000</v>
      </c>
      <c r="H293" s="27">
        <v>122000</v>
      </c>
      <c r="I293" s="13">
        <v>104532.52</v>
      </c>
    </row>
    <row r="294" spans="1:9" s="2" customFormat="1" x14ac:dyDescent="0.25">
      <c r="A294" s="110" t="s">
        <v>268</v>
      </c>
      <c r="B294" s="110"/>
      <c r="C294" s="110"/>
      <c r="D294" s="110"/>
      <c r="E294" s="110"/>
      <c r="F294" s="110"/>
      <c r="G294" s="73">
        <f>SUM(G190:G293)</f>
        <v>150734200</v>
      </c>
      <c r="H294" s="73">
        <f>SUM(H190:H293)</f>
        <v>81033200</v>
      </c>
      <c r="I294" s="73">
        <f>SUM(I190:I293)</f>
        <v>77628377.450000003</v>
      </c>
    </row>
    <row r="295" spans="1:9" s="2" customFormat="1" ht="45" customHeight="1" x14ac:dyDescent="0.25">
      <c r="A295" s="70" t="s">
        <v>59</v>
      </c>
      <c r="B295" s="70" t="s">
        <v>2</v>
      </c>
      <c r="C295" s="70" t="s">
        <v>187</v>
      </c>
      <c r="D295" s="70" t="s">
        <v>188</v>
      </c>
      <c r="E295" s="70">
        <v>200101</v>
      </c>
      <c r="F295" s="70" t="s">
        <v>77</v>
      </c>
      <c r="G295" s="27">
        <v>8300</v>
      </c>
      <c r="H295" s="27">
        <v>8300</v>
      </c>
      <c r="I295" s="13">
        <v>3175</v>
      </c>
    </row>
    <row r="296" spans="1:9" s="2" customFormat="1" ht="60" x14ac:dyDescent="0.25">
      <c r="A296" s="70" t="s">
        <v>59</v>
      </c>
      <c r="B296" s="70" t="s">
        <v>2</v>
      </c>
      <c r="C296" s="70" t="s">
        <v>187</v>
      </c>
      <c r="D296" s="70" t="s">
        <v>188</v>
      </c>
      <c r="E296" s="70" t="s">
        <v>84</v>
      </c>
      <c r="F296" s="70" t="s">
        <v>85</v>
      </c>
      <c r="G296" s="27">
        <v>3950</v>
      </c>
      <c r="H296" s="27">
        <v>3950</v>
      </c>
      <c r="I296" s="13">
        <v>611.86</v>
      </c>
    </row>
    <row r="297" spans="1:9" s="2" customFormat="1" ht="60" x14ac:dyDescent="0.25">
      <c r="A297" s="82" t="s">
        <v>59</v>
      </c>
      <c r="B297" s="82" t="s">
        <v>2</v>
      </c>
      <c r="C297" s="82" t="s">
        <v>187</v>
      </c>
      <c r="D297" s="82" t="s">
        <v>188</v>
      </c>
      <c r="E297" s="82">
        <v>203030</v>
      </c>
      <c r="F297" s="82" t="s">
        <v>105</v>
      </c>
      <c r="G297" s="27">
        <v>7750</v>
      </c>
      <c r="H297" s="27">
        <v>7750</v>
      </c>
      <c r="I297" s="13">
        <v>7749.7</v>
      </c>
    </row>
    <row r="298" spans="1:9" s="2" customFormat="1" ht="60" x14ac:dyDescent="0.25">
      <c r="A298" s="70" t="s">
        <v>59</v>
      </c>
      <c r="B298" s="70" t="s">
        <v>2</v>
      </c>
      <c r="C298" s="70" t="s">
        <v>187</v>
      </c>
      <c r="D298" s="70" t="s">
        <v>188</v>
      </c>
      <c r="E298" s="70">
        <v>591100</v>
      </c>
      <c r="F298" s="70" t="s">
        <v>252</v>
      </c>
      <c r="G298" s="27">
        <v>7050000</v>
      </c>
      <c r="H298" s="27">
        <v>5000000</v>
      </c>
      <c r="I298" s="13">
        <v>3253987.35</v>
      </c>
    </row>
    <row r="299" spans="1:9" s="2" customFormat="1" x14ac:dyDescent="0.25">
      <c r="A299" s="107" t="s">
        <v>270</v>
      </c>
      <c r="B299" s="107"/>
      <c r="C299" s="107"/>
      <c r="D299" s="107"/>
      <c r="E299" s="107"/>
      <c r="F299" s="107"/>
      <c r="G299" s="27">
        <f>SUM(G295:G298)</f>
        <v>7070000</v>
      </c>
      <c r="H299" s="27">
        <f>SUM(H295:H298)</f>
        <v>5020000</v>
      </c>
      <c r="I299" s="27">
        <f>SUM(I295:I298)</f>
        <v>3265523.91</v>
      </c>
    </row>
    <row r="300" spans="1:9" s="2" customFormat="1" ht="30" customHeight="1" x14ac:dyDescent="0.25">
      <c r="A300" s="70" t="s">
        <v>59</v>
      </c>
      <c r="B300" s="70" t="s">
        <v>2</v>
      </c>
      <c r="C300" s="70" t="s">
        <v>189</v>
      </c>
      <c r="D300" s="70" t="s">
        <v>190</v>
      </c>
      <c r="E300" s="70" t="s">
        <v>114</v>
      </c>
      <c r="F300" s="70" t="s">
        <v>115</v>
      </c>
      <c r="G300" s="27">
        <v>1026000</v>
      </c>
      <c r="H300" s="27">
        <v>514000</v>
      </c>
      <c r="I300" s="13">
        <v>470000</v>
      </c>
    </row>
    <row r="301" spans="1:9" s="2" customFormat="1" x14ac:dyDescent="0.25">
      <c r="A301" s="107" t="s">
        <v>271</v>
      </c>
      <c r="B301" s="107"/>
      <c r="C301" s="107"/>
      <c r="D301" s="107"/>
      <c r="E301" s="107"/>
      <c r="F301" s="107"/>
      <c r="G301" s="27">
        <f>SUM(G300)</f>
        <v>1026000</v>
      </c>
      <c r="H301" s="27">
        <f t="shared" ref="H301:I301" si="6">SUM(H300)</f>
        <v>514000</v>
      </c>
      <c r="I301" s="27">
        <f t="shared" si="6"/>
        <v>470000</v>
      </c>
    </row>
    <row r="302" spans="1:9" s="2" customFormat="1" ht="15" customHeight="1" x14ac:dyDescent="0.25">
      <c r="A302" s="70" t="s">
        <v>59</v>
      </c>
      <c r="B302" s="70" t="s">
        <v>2</v>
      </c>
      <c r="C302" s="70" t="s">
        <v>191</v>
      </c>
      <c r="D302" s="70" t="s">
        <v>192</v>
      </c>
      <c r="E302" s="70" t="s">
        <v>139</v>
      </c>
      <c r="F302" s="70" t="s">
        <v>140</v>
      </c>
      <c r="G302" s="27">
        <v>22000000</v>
      </c>
      <c r="H302" s="27">
        <v>22000000</v>
      </c>
      <c r="I302" s="13">
        <v>21020403.629999999</v>
      </c>
    </row>
    <row r="303" spans="1:9" s="2" customFormat="1" ht="15" customHeight="1" x14ac:dyDescent="0.25">
      <c r="A303" s="82" t="s">
        <v>59</v>
      </c>
      <c r="B303" s="82" t="s">
        <v>2</v>
      </c>
      <c r="C303" s="82">
        <v>840302</v>
      </c>
      <c r="D303" s="82" t="s">
        <v>354</v>
      </c>
      <c r="E303" s="82">
        <v>200107</v>
      </c>
      <c r="F303" s="82" t="s">
        <v>85</v>
      </c>
      <c r="G303" s="27">
        <v>200000</v>
      </c>
      <c r="H303" s="27">
        <v>200000</v>
      </c>
      <c r="I303" s="13">
        <v>34986</v>
      </c>
    </row>
    <row r="304" spans="1:9" s="2" customFormat="1" ht="15" customHeight="1" x14ac:dyDescent="0.25">
      <c r="A304" s="102" t="s">
        <v>59</v>
      </c>
      <c r="B304" s="102" t="s">
        <v>2</v>
      </c>
      <c r="C304" s="102">
        <v>840602</v>
      </c>
      <c r="D304" s="102" t="s">
        <v>333</v>
      </c>
      <c r="E304" s="102">
        <v>200107</v>
      </c>
      <c r="F304" s="102" t="s">
        <v>85</v>
      </c>
      <c r="G304" s="27">
        <v>4500000</v>
      </c>
      <c r="H304" s="27">
        <v>4500000</v>
      </c>
      <c r="I304" s="13">
        <v>31140</v>
      </c>
    </row>
    <row r="305" spans="1:9" s="2" customFormat="1" ht="30" customHeight="1" x14ac:dyDescent="0.25">
      <c r="A305" s="70" t="s">
        <v>59</v>
      </c>
      <c r="B305" s="70" t="s">
        <v>2</v>
      </c>
      <c r="C305" s="70">
        <v>840602</v>
      </c>
      <c r="D305" s="70" t="s">
        <v>333</v>
      </c>
      <c r="E305" s="70">
        <v>550118</v>
      </c>
      <c r="F305" s="70" t="s">
        <v>315</v>
      </c>
      <c r="G305" s="27">
        <v>3500000</v>
      </c>
      <c r="H305" s="27">
        <v>3500000</v>
      </c>
      <c r="I305" s="13">
        <v>3500000</v>
      </c>
    </row>
    <row r="306" spans="1:9" s="2" customFormat="1" ht="60" x14ac:dyDescent="0.25">
      <c r="A306" s="82" t="s">
        <v>59</v>
      </c>
      <c r="B306" s="82" t="s">
        <v>2</v>
      </c>
      <c r="C306" s="82">
        <v>840602</v>
      </c>
      <c r="D306" s="82" t="s">
        <v>333</v>
      </c>
      <c r="E306" s="82">
        <v>550146</v>
      </c>
      <c r="F306" s="82" t="s">
        <v>355</v>
      </c>
      <c r="G306" s="27">
        <v>0</v>
      </c>
      <c r="H306" s="27">
        <v>0</v>
      </c>
      <c r="I306" s="13">
        <v>0</v>
      </c>
    </row>
    <row r="307" spans="1:9" s="2" customFormat="1" x14ac:dyDescent="0.25">
      <c r="A307" s="110" t="s">
        <v>272</v>
      </c>
      <c r="B307" s="110"/>
      <c r="C307" s="110"/>
      <c r="D307" s="110"/>
      <c r="E307" s="110"/>
      <c r="F307" s="110"/>
      <c r="G307" s="73">
        <f>SUM(G302:G306)</f>
        <v>30200000</v>
      </c>
      <c r="H307" s="73">
        <f t="shared" ref="H307:I307" si="7">SUM(H302:H306)</f>
        <v>30200000</v>
      </c>
      <c r="I307" s="73">
        <f t="shared" si="7"/>
        <v>24586529.629999999</v>
      </c>
    </row>
    <row r="308" spans="1:9" s="2" customFormat="1" ht="30" customHeight="1" x14ac:dyDescent="0.25">
      <c r="A308" s="70" t="s">
        <v>59</v>
      </c>
      <c r="B308" s="70" t="s">
        <v>2</v>
      </c>
      <c r="C308" s="70" t="s">
        <v>197</v>
      </c>
      <c r="D308" s="70" t="s">
        <v>198</v>
      </c>
      <c r="E308" s="70" t="s">
        <v>114</v>
      </c>
      <c r="F308" s="70" t="s">
        <v>115</v>
      </c>
      <c r="G308" s="27">
        <v>3263000</v>
      </c>
      <c r="H308" s="27">
        <v>1810400</v>
      </c>
      <c r="I308" s="13">
        <v>1810400</v>
      </c>
    </row>
    <row r="309" spans="1:9" s="2" customFormat="1" x14ac:dyDescent="0.25">
      <c r="A309" s="107" t="s">
        <v>273</v>
      </c>
      <c r="B309" s="107"/>
      <c r="C309" s="107"/>
      <c r="D309" s="107"/>
      <c r="E309" s="107"/>
      <c r="F309" s="107"/>
      <c r="G309" s="27">
        <f>SUM(G308)</f>
        <v>3263000</v>
      </c>
      <c r="H309" s="27">
        <f t="shared" ref="H309:I309" si="8">SUM(H308)</f>
        <v>1810400</v>
      </c>
      <c r="I309" s="27">
        <f t="shared" si="8"/>
        <v>1810400</v>
      </c>
    </row>
    <row r="310" spans="1:9" s="2" customFormat="1" x14ac:dyDescent="0.25">
      <c r="A310" s="106" t="s">
        <v>258</v>
      </c>
      <c r="B310" s="106"/>
      <c r="C310" s="106"/>
      <c r="D310" s="106"/>
      <c r="E310" s="106"/>
      <c r="F310" s="106"/>
      <c r="G310" s="28">
        <f>G86+G93+G96+G109+G127+G154+G156+G189+G294+G299+G301+G307+G309</f>
        <v>365718300</v>
      </c>
      <c r="H310" s="28">
        <f>H86+H93+H96+H109+H127+H154+H156+H189+H294+H299+H301+H307+H309</f>
        <v>217384250</v>
      </c>
      <c r="I310" s="28">
        <f>I86+I93+I96+I109+I127+I154+I156+I189+I294+I299+I301+I307+I309</f>
        <v>176503445.60999998</v>
      </c>
    </row>
    <row r="311" spans="1:9" s="2" customFormat="1" ht="15" customHeight="1" x14ac:dyDescent="0.25">
      <c r="A311" s="70" t="s">
        <v>59</v>
      </c>
      <c r="B311" s="70" t="s">
        <v>2</v>
      </c>
      <c r="C311" s="70" t="s">
        <v>60</v>
      </c>
      <c r="D311" s="70" t="s">
        <v>61</v>
      </c>
      <c r="E311" s="70">
        <v>710101</v>
      </c>
      <c r="F311" s="70" t="s">
        <v>194</v>
      </c>
      <c r="G311" s="27">
        <v>11622000</v>
      </c>
      <c r="H311" s="27">
        <v>11200770</v>
      </c>
      <c r="I311" s="13">
        <v>2212084.2999999998</v>
      </c>
    </row>
    <row r="312" spans="1:9" s="2" customFormat="1" ht="45" customHeight="1" x14ac:dyDescent="0.25">
      <c r="A312" s="70" t="s">
        <v>59</v>
      </c>
      <c r="B312" s="70" t="s">
        <v>2</v>
      </c>
      <c r="C312" s="70" t="s">
        <v>60</v>
      </c>
      <c r="D312" s="70" t="s">
        <v>61</v>
      </c>
      <c r="E312" s="70">
        <v>710103</v>
      </c>
      <c r="F312" s="70" t="s">
        <v>132</v>
      </c>
      <c r="G312" s="27">
        <v>1100000</v>
      </c>
      <c r="H312" s="27">
        <v>1100000</v>
      </c>
      <c r="I312" s="13">
        <v>9177.2800000000007</v>
      </c>
    </row>
    <row r="313" spans="1:9" s="2" customFormat="1" ht="15" customHeight="1" x14ac:dyDescent="0.25">
      <c r="A313" s="70" t="s">
        <v>59</v>
      </c>
      <c r="B313" s="70" t="s">
        <v>2</v>
      </c>
      <c r="C313" s="70" t="s">
        <v>60</v>
      </c>
      <c r="D313" s="70" t="s">
        <v>61</v>
      </c>
      <c r="E313" s="70">
        <v>710130</v>
      </c>
      <c r="F313" s="70" t="s">
        <v>245</v>
      </c>
      <c r="G313" s="27">
        <v>11670000</v>
      </c>
      <c r="H313" s="27">
        <v>11500000</v>
      </c>
      <c r="I313" s="13">
        <v>530305.69999999995</v>
      </c>
    </row>
    <row r="314" spans="1:9" s="2" customFormat="1" ht="45" x14ac:dyDescent="0.25">
      <c r="A314" s="70" t="s">
        <v>59</v>
      </c>
      <c r="B314" s="70" t="s">
        <v>2</v>
      </c>
      <c r="C314" s="70" t="s">
        <v>60</v>
      </c>
      <c r="D314" s="70" t="s">
        <v>61</v>
      </c>
      <c r="E314" s="70">
        <v>720101</v>
      </c>
      <c r="F314" s="70" t="s">
        <v>340</v>
      </c>
      <c r="G314" s="27">
        <v>1000</v>
      </c>
      <c r="H314" s="27">
        <v>1000</v>
      </c>
      <c r="I314" s="13">
        <v>0</v>
      </c>
    </row>
    <row r="315" spans="1:9" s="2" customFormat="1" ht="75" x14ac:dyDescent="0.25">
      <c r="A315" s="102" t="s">
        <v>59</v>
      </c>
      <c r="B315" s="102" t="s">
        <v>2</v>
      </c>
      <c r="C315" s="102" t="s">
        <v>60</v>
      </c>
      <c r="D315" s="102" t="s">
        <v>61</v>
      </c>
      <c r="E315" s="102">
        <v>850102</v>
      </c>
      <c r="F315" s="102" t="s">
        <v>359</v>
      </c>
      <c r="G315" s="27">
        <v>0</v>
      </c>
      <c r="H315" s="27">
        <v>0</v>
      </c>
      <c r="I315" s="13">
        <v>-425</v>
      </c>
    </row>
    <row r="316" spans="1:9" s="2" customFormat="1" x14ac:dyDescent="0.25">
      <c r="A316" s="107" t="s">
        <v>260</v>
      </c>
      <c r="B316" s="107"/>
      <c r="C316" s="107"/>
      <c r="D316" s="107"/>
      <c r="E316" s="107"/>
      <c r="F316" s="107"/>
      <c r="G316" s="27">
        <f>SUM(G311:G315)</f>
        <v>24393000</v>
      </c>
      <c r="H316" s="27">
        <f t="shared" ref="H316:I316" si="9">SUM(H311:H315)</f>
        <v>23801770</v>
      </c>
      <c r="I316" s="27">
        <f t="shared" si="9"/>
        <v>2751142.2799999993</v>
      </c>
    </row>
    <row r="317" spans="1:9" s="2" customFormat="1" ht="30" customHeight="1" x14ac:dyDescent="0.25">
      <c r="A317" s="70" t="s">
        <v>59</v>
      </c>
      <c r="B317" s="70" t="s">
        <v>2</v>
      </c>
      <c r="C317" s="70" t="s">
        <v>112</v>
      </c>
      <c r="D317" s="70" t="s">
        <v>113</v>
      </c>
      <c r="E317" s="70">
        <v>510229</v>
      </c>
      <c r="F317" s="70" t="s">
        <v>247</v>
      </c>
      <c r="G317" s="27">
        <v>87000</v>
      </c>
      <c r="H317" s="27">
        <v>87000</v>
      </c>
      <c r="I317" s="13">
        <v>78183</v>
      </c>
    </row>
    <row r="318" spans="1:9" s="2" customFormat="1" ht="60" x14ac:dyDescent="0.25">
      <c r="A318" s="83" t="s">
        <v>59</v>
      </c>
      <c r="B318" s="83" t="s">
        <v>2</v>
      </c>
      <c r="C318" s="83" t="s">
        <v>116</v>
      </c>
      <c r="D318" s="83" t="s">
        <v>117</v>
      </c>
      <c r="E318" s="83">
        <v>510250</v>
      </c>
      <c r="F318" s="83" t="s">
        <v>356</v>
      </c>
      <c r="G318" s="27">
        <v>45845490</v>
      </c>
      <c r="H318" s="27">
        <v>9334250</v>
      </c>
      <c r="I318" s="13">
        <v>6310540.6200000001</v>
      </c>
    </row>
    <row r="319" spans="1:9" s="2" customFormat="1" ht="30" customHeight="1" x14ac:dyDescent="0.25">
      <c r="A319" s="70" t="s">
        <v>59</v>
      </c>
      <c r="B319" s="70" t="s">
        <v>2</v>
      </c>
      <c r="C319" s="70" t="s">
        <v>116</v>
      </c>
      <c r="D319" s="70" t="s">
        <v>117</v>
      </c>
      <c r="E319" s="70">
        <v>550113</v>
      </c>
      <c r="F319" s="70" t="s">
        <v>248</v>
      </c>
      <c r="G319" s="27">
        <v>2404200</v>
      </c>
      <c r="H319" s="27">
        <v>2404200</v>
      </c>
      <c r="I319" s="13">
        <v>89573.04</v>
      </c>
    </row>
    <row r="320" spans="1:9" s="2" customFormat="1" ht="30" customHeight="1" x14ac:dyDescent="0.25">
      <c r="A320" s="70" t="s">
        <v>59</v>
      </c>
      <c r="B320" s="70" t="s">
        <v>2</v>
      </c>
      <c r="C320" s="70" t="s">
        <v>116</v>
      </c>
      <c r="D320" s="70" t="s">
        <v>117</v>
      </c>
      <c r="E320" s="70">
        <v>600100</v>
      </c>
      <c r="F320" s="70" t="s">
        <v>348</v>
      </c>
      <c r="G320" s="27">
        <v>164252280</v>
      </c>
      <c r="H320" s="27">
        <v>27750000</v>
      </c>
      <c r="I320" s="13">
        <v>294820</v>
      </c>
    </row>
    <row r="321" spans="1:9" s="2" customFormat="1" ht="30" customHeight="1" x14ac:dyDescent="0.25">
      <c r="A321" s="70" t="s">
        <v>59</v>
      </c>
      <c r="B321" s="70" t="s">
        <v>2</v>
      </c>
      <c r="C321" s="70" t="s">
        <v>116</v>
      </c>
      <c r="D321" s="70" t="s">
        <v>117</v>
      </c>
      <c r="E321" s="70">
        <v>600300</v>
      </c>
      <c r="F321" s="83" t="s">
        <v>339</v>
      </c>
      <c r="G321" s="27">
        <v>31207950</v>
      </c>
      <c r="H321" s="27">
        <v>5272500</v>
      </c>
      <c r="I321" s="13">
        <v>56015.8</v>
      </c>
    </row>
    <row r="322" spans="1:9" s="2" customFormat="1" ht="30" customHeight="1" x14ac:dyDescent="0.25">
      <c r="A322" s="77" t="s">
        <v>59</v>
      </c>
      <c r="B322" s="77" t="s">
        <v>2</v>
      </c>
      <c r="C322" s="77" t="s">
        <v>116</v>
      </c>
      <c r="D322" s="77" t="s">
        <v>117</v>
      </c>
      <c r="E322" s="77">
        <v>610100</v>
      </c>
      <c r="F322" s="77" t="s">
        <v>338</v>
      </c>
      <c r="G322" s="27">
        <v>13214810</v>
      </c>
      <c r="H322" s="27">
        <v>7600000</v>
      </c>
      <c r="I322" s="13">
        <v>269568.8</v>
      </c>
    </row>
    <row r="323" spans="1:9" s="2" customFormat="1" ht="30" x14ac:dyDescent="0.25">
      <c r="A323" s="70" t="s">
        <v>59</v>
      </c>
      <c r="B323" s="70" t="s">
        <v>2</v>
      </c>
      <c r="C323" s="70" t="s">
        <v>116</v>
      </c>
      <c r="D323" s="70" t="s">
        <v>117</v>
      </c>
      <c r="E323" s="70">
        <v>610300</v>
      </c>
      <c r="F323" s="70" t="s">
        <v>339</v>
      </c>
      <c r="G323" s="27">
        <v>2513670</v>
      </c>
      <c r="H323" s="27">
        <v>1444000</v>
      </c>
      <c r="I323" s="13">
        <v>50535.78</v>
      </c>
    </row>
    <row r="324" spans="1:9" s="2" customFormat="1" ht="30" x14ac:dyDescent="0.25">
      <c r="A324" s="77" t="s">
        <v>59</v>
      </c>
      <c r="B324" s="77" t="s">
        <v>2</v>
      </c>
      <c r="C324" s="77" t="s">
        <v>116</v>
      </c>
      <c r="D324" s="77" t="s">
        <v>117</v>
      </c>
      <c r="E324" s="77">
        <v>710101</v>
      </c>
      <c r="F324" s="77" t="s">
        <v>194</v>
      </c>
      <c r="G324" s="27">
        <v>850000</v>
      </c>
      <c r="H324" s="27">
        <v>850000</v>
      </c>
      <c r="I324" s="13">
        <v>220223.83</v>
      </c>
    </row>
    <row r="325" spans="1:9" s="2" customFormat="1" ht="30" x14ac:dyDescent="0.25">
      <c r="A325" s="83" t="s">
        <v>59</v>
      </c>
      <c r="B325" s="83" t="s">
        <v>2</v>
      </c>
      <c r="C325" s="83" t="s">
        <v>116</v>
      </c>
      <c r="D325" s="83" t="s">
        <v>117</v>
      </c>
      <c r="E325" s="83">
        <v>710130</v>
      </c>
      <c r="F325" s="83" t="s">
        <v>245</v>
      </c>
      <c r="G325" s="27">
        <v>470000</v>
      </c>
      <c r="H325" s="27">
        <v>470000</v>
      </c>
      <c r="I325" s="13">
        <v>0</v>
      </c>
    </row>
    <row r="326" spans="1:9" s="2" customFormat="1" ht="75" x14ac:dyDescent="0.25">
      <c r="A326" s="83" t="s">
        <v>59</v>
      </c>
      <c r="B326" s="83" t="s">
        <v>2</v>
      </c>
      <c r="C326" s="83" t="s">
        <v>116</v>
      </c>
      <c r="D326" s="83" t="s">
        <v>117</v>
      </c>
      <c r="E326" s="83">
        <v>810400</v>
      </c>
      <c r="F326" s="83" t="s">
        <v>357</v>
      </c>
      <c r="G326" s="27">
        <v>375000</v>
      </c>
      <c r="H326" s="27">
        <v>375000</v>
      </c>
      <c r="I326" s="13">
        <v>375000</v>
      </c>
    </row>
    <row r="327" spans="1:9" s="2" customFormat="1" x14ac:dyDescent="0.25">
      <c r="A327" s="107" t="s">
        <v>261</v>
      </c>
      <c r="B327" s="107"/>
      <c r="C327" s="107"/>
      <c r="D327" s="107"/>
      <c r="E327" s="107"/>
      <c r="F327" s="107"/>
      <c r="G327" s="27">
        <f>SUM(G317:G326)</f>
        <v>261220400</v>
      </c>
      <c r="H327" s="27">
        <f t="shared" ref="H327:I327" si="10">SUM(H317:H326)</f>
        <v>55586950</v>
      </c>
      <c r="I327" s="27">
        <f t="shared" si="10"/>
        <v>7744460.8700000001</v>
      </c>
    </row>
    <row r="328" spans="1:9" s="2" customFormat="1" ht="45" customHeight="1" x14ac:dyDescent="0.25">
      <c r="A328" s="70" t="s">
        <v>59</v>
      </c>
      <c r="B328" s="70" t="s">
        <v>2</v>
      </c>
      <c r="C328" s="70" t="s">
        <v>129</v>
      </c>
      <c r="D328" s="70" t="s">
        <v>130</v>
      </c>
      <c r="E328" s="70" t="s">
        <v>131</v>
      </c>
      <c r="F328" s="70" t="s">
        <v>132</v>
      </c>
      <c r="G328" s="27">
        <v>4000</v>
      </c>
      <c r="H328" s="27">
        <v>4000</v>
      </c>
      <c r="I328" s="13">
        <v>0</v>
      </c>
    </row>
    <row r="329" spans="1:9" s="2" customFormat="1" x14ac:dyDescent="0.25">
      <c r="A329" s="107" t="s">
        <v>263</v>
      </c>
      <c r="B329" s="107"/>
      <c r="C329" s="107"/>
      <c r="D329" s="107"/>
      <c r="E329" s="107"/>
      <c r="F329" s="107"/>
      <c r="G329" s="27">
        <f>SUM(G328:G328)</f>
        <v>4000</v>
      </c>
      <c r="H329" s="27">
        <f>SUM(H328:H328)</f>
        <v>4000</v>
      </c>
      <c r="I329" s="27">
        <f>SUM(I328:I328)</f>
        <v>0</v>
      </c>
    </row>
    <row r="330" spans="1:9" s="2" customFormat="1" ht="45" x14ac:dyDescent="0.25">
      <c r="A330" s="83" t="s">
        <v>59</v>
      </c>
      <c r="B330" s="83" t="s">
        <v>2</v>
      </c>
      <c r="C330" s="83" t="s">
        <v>133</v>
      </c>
      <c r="D330" s="83" t="s">
        <v>134</v>
      </c>
      <c r="E330" s="83">
        <v>710101</v>
      </c>
      <c r="F330" s="83" t="s">
        <v>194</v>
      </c>
      <c r="G330" s="27">
        <v>62600</v>
      </c>
      <c r="H330" s="27">
        <v>40000</v>
      </c>
      <c r="I330" s="13">
        <v>0</v>
      </c>
    </row>
    <row r="331" spans="1:9" s="2" customFormat="1" ht="45" x14ac:dyDescent="0.25">
      <c r="A331" s="70" t="s">
        <v>59</v>
      </c>
      <c r="B331" s="70" t="s">
        <v>2</v>
      </c>
      <c r="C331" s="70" t="s">
        <v>133</v>
      </c>
      <c r="D331" s="70" t="s">
        <v>134</v>
      </c>
      <c r="E331" s="70">
        <v>710102</v>
      </c>
      <c r="F331" s="70" t="s">
        <v>244</v>
      </c>
      <c r="G331" s="27">
        <v>373800</v>
      </c>
      <c r="H331" s="27">
        <v>373800</v>
      </c>
      <c r="I331" s="13">
        <v>0</v>
      </c>
    </row>
    <row r="332" spans="1:9" s="2" customFormat="1" ht="45" x14ac:dyDescent="0.25">
      <c r="A332" s="70" t="s">
        <v>59</v>
      </c>
      <c r="B332" s="70" t="s">
        <v>2</v>
      </c>
      <c r="C332" s="70" t="s">
        <v>133</v>
      </c>
      <c r="D332" s="70" t="s">
        <v>134</v>
      </c>
      <c r="E332" s="70" t="s">
        <v>131</v>
      </c>
      <c r="F332" s="70" t="s">
        <v>132</v>
      </c>
      <c r="G332" s="27">
        <v>270000</v>
      </c>
      <c r="H332" s="27">
        <v>100000</v>
      </c>
      <c r="I332" s="13">
        <v>0</v>
      </c>
    </row>
    <row r="333" spans="1:9" s="2" customFormat="1" ht="60" x14ac:dyDescent="0.25">
      <c r="A333" s="83" t="s">
        <v>59</v>
      </c>
      <c r="B333" s="83" t="s">
        <v>2</v>
      </c>
      <c r="C333" s="83">
        <v>615000</v>
      </c>
      <c r="D333" s="83" t="s">
        <v>358</v>
      </c>
      <c r="E333" s="83" t="s">
        <v>131</v>
      </c>
      <c r="F333" s="83" t="s">
        <v>132</v>
      </c>
      <c r="G333" s="27">
        <v>37000</v>
      </c>
      <c r="H333" s="27">
        <v>37000</v>
      </c>
      <c r="I333" s="13">
        <v>0</v>
      </c>
    </row>
    <row r="334" spans="1:9" s="2" customFormat="1" x14ac:dyDescent="0.25">
      <c r="A334" s="107" t="s">
        <v>264</v>
      </c>
      <c r="B334" s="107"/>
      <c r="C334" s="107"/>
      <c r="D334" s="107"/>
      <c r="E334" s="107"/>
      <c r="F334" s="107"/>
      <c r="G334" s="27">
        <f>SUM(G330:G333)</f>
        <v>743400</v>
      </c>
      <c r="H334" s="27">
        <f t="shared" ref="H334:I334" si="11">SUM(H330:H333)</f>
        <v>550800</v>
      </c>
      <c r="I334" s="27">
        <f t="shared" si="11"/>
        <v>0</v>
      </c>
    </row>
    <row r="335" spans="1:9" s="2" customFormat="1" ht="45" customHeight="1" x14ac:dyDescent="0.25">
      <c r="A335" s="70" t="s">
        <v>59</v>
      </c>
      <c r="B335" s="70" t="s">
        <v>2</v>
      </c>
      <c r="C335" s="70" t="s">
        <v>137</v>
      </c>
      <c r="D335" s="70" t="s">
        <v>138</v>
      </c>
      <c r="E335" s="70">
        <v>710130</v>
      </c>
      <c r="F335" s="70" t="s">
        <v>245</v>
      </c>
      <c r="G335" s="27">
        <v>25000</v>
      </c>
      <c r="H335" s="27">
        <v>25000</v>
      </c>
      <c r="I335" s="13">
        <v>24752</v>
      </c>
    </row>
    <row r="336" spans="1:9" s="2" customFormat="1" ht="45" customHeight="1" x14ac:dyDescent="0.25">
      <c r="A336" s="83" t="s">
        <v>59</v>
      </c>
      <c r="B336" s="83" t="s">
        <v>2</v>
      </c>
      <c r="C336" s="83" t="s">
        <v>137</v>
      </c>
      <c r="D336" s="83" t="s">
        <v>138</v>
      </c>
      <c r="E336" s="83">
        <v>710300</v>
      </c>
      <c r="F336" s="83" t="s">
        <v>224</v>
      </c>
      <c r="G336" s="27">
        <v>150000</v>
      </c>
      <c r="H336" s="27">
        <v>100000</v>
      </c>
      <c r="I336" s="13">
        <v>0</v>
      </c>
    </row>
    <row r="337" spans="1:9" s="2" customFormat="1" x14ac:dyDescent="0.25">
      <c r="A337" s="107" t="s">
        <v>265</v>
      </c>
      <c r="B337" s="107"/>
      <c r="C337" s="107"/>
      <c r="D337" s="107"/>
      <c r="E337" s="107"/>
      <c r="F337" s="107"/>
      <c r="G337" s="27">
        <f>SUM(G335:G336)</f>
        <v>175000</v>
      </c>
      <c r="H337" s="27">
        <f t="shared" ref="H337:I337" si="12">SUM(H335:H336)</f>
        <v>125000</v>
      </c>
      <c r="I337" s="27">
        <f t="shared" si="12"/>
        <v>24752</v>
      </c>
    </row>
    <row r="338" spans="1:9" s="2" customFormat="1" ht="60" x14ac:dyDescent="0.25">
      <c r="A338" s="70" t="s">
        <v>59</v>
      </c>
      <c r="B338" s="70" t="s">
        <v>2</v>
      </c>
      <c r="C338" s="70" t="s">
        <v>145</v>
      </c>
      <c r="D338" s="70" t="s">
        <v>146</v>
      </c>
      <c r="E338" s="70" t="s">
        <v>147</v>
      </c>
      <c r="F338" s="70" t="s">
        <v>148</v>
      </c>
      <c r="G338" s="27">
        <v>22380000</v>
      </c>
      <c r="H338" s="27">
        <v>11030000</v>
      </c>
      <c r="I338" s="13">
        <v>5715725.6399999997</v>
      </c>
    </row>
    <row r="339" spans="1:9" s="2" customFormat="1" ht="30" x14ac:dyDescent="0.25">
      <c r="A339" s="83" t="s">
        <v>59</v>
      </c>
      <c r="B339" s="83" t="s">
        <v>2</v>
      </c>
      <c r="C339" s="83" t="s">
        <v>145</v>
      </c>
      <c r="D339" s="83" t="s">
        <v>146</v>
      </c>
      <c r="E339" s="83">
        <v>600100</v>
      </c>
      <c r="F339" s="83" t="s">
        <v>348</v>
      </c>
      <c r="G339" s="27">
        <v>29576850</v>
      </c>
      <c r="H339" s="27">
        <v>24903130</v>
      </c>
      <c r="I339" s="13">
        <v>0</v>
      </c>
    </row>
    <row r="340" spans="1:9" s="2" customFormat="1" x14ac:dyDescent="0.25">
      <c r="A340" s="83" t="s">
        <v>59</v>
      </c>
      <c r="B340" s="83" t="s">
        <v>2</v>
      </c>
      <c r="C340" s="83" t="s">
        <v>145</v>
      </c>
      <c r="D340" s="83" t="s">
        <v>146</v>
      </c>
      <c r="E340" s="83">
        <v>600300</v>
      </c>
      <c r="F340" s="83" t="s">
        <v>339</v>
      </c>
      <c r="G340" s="27">
        <v>5602880</v>
      </c>
      <c r="H340" s="27">
        <v>4714870</v>
      </c>
      <c r="I340" s="13">
        <v>0</v>
      </c>
    </row>
    <row r="341" spans="1:9" s="2" customFormat="1" x14ac:dyDescent="0.25">
      <c r="A341" s="77" t="s">
        <v>59</v>
      </c>
      <c r="B341" s="77" t="s">
        <v>2</v>
      </c>
      <c r="C341" s="77" t="s">
        <v>145</v>
      </c>
      <c r="D341" s="77" t="s">
        <v>146</v>
      </c>
      <c r="E341" s="77">
        <v>710101</v>
      </c>
      <c r="F341" s="77" t="s">
        <v>194</v>
      </c>
      <c r="G341" s="27">
        <v>620000</v>
      </c>
      <c r="H341" s="27">
        <v>620000</v>
      </c>
      <c r="I341" s="13">
        <v>94375.5</v>
      </c>
    </row>
    <row r="342" spans="1:9" s="2" customFormat="1" x14ac:dyDescent="0.25">
      <c r="A342" s="83" t="s">
        <v>59</v>
      </c>
      <c r="B342" s="83" t="s">
        <v>2</v>
      </c>
      <c r="C342" s="83" t="s">
        <v>145</v>
      </c>
      <c r="D342" s="83" t="s">
        <v>146</v>
      </c>
      <c r="E342" s="83">
        <v>710130</v>
      </c>
      <c r="F342" s="83" t="s">
        <v>245</v>
      </c>
      <c r="G342" s="27">
        <v>215000</v>
      </c>
      <c r="H342" s="27">
        <v>215000</v>
      </c>
      <c r="I342" s="13">
        <v>0</v>
      </c>
    </row>
    <row r="343" spans="1:9" s="2" customFormat="1" x14ac:dyDescent="0.25">
      <c r="A343" s="107" t="s">
        <v>266</v>
      </c>
      <c r="B343" s="107"/>
      <c r="C343" s="107"/>
      <c r="D343" s="107"/>
      <c r="E343" s="107"/>
      <c r="F343" s="107"/>
      <c r="G343" s="27">
        <f>SUM(G338:G342)</f>
        <v>58394730</v>
      </c>
      <c r="H343" s="27">
        <f t="shared" ref="H343:I343" si="13">SUM(H338:H342)</f>
        <v>41483000</v>
      </c>
      <c r="I343" s="27">
        <f t="shared" si="13"/>
        <v>5810101.1399999997</v>
      </c>
    </row>
    <row r="344" spans="1:9" s="2" customFormat="1" ht="45" x14ac:dyDescent="0.25">
      <c r="A344" s="83" t="s">
        <v>59</v>
      </c>
      <c r="B344" s="83" t="s">
        <v>2</v>
      </c>
      <c r="C344" s="83">
        <v>670302</v>
      </c>
      <c r="D344" s="83" t="s">
        <v>150</v>
      </c>
      <c r="E344" s="83">
        <v>710102</v>
      </c>
      <c r="F344" s="83" t="s">
        <v>244</v>
      </c>
      <c r="G344" s="27">
        <v>8000</v>
      </c>
      <c r="H344" s="27">
        <v>8000</v>
      </c>
      <c r="I344" s="13">
        <v>0</v>
      </c>
    </row>
    <row r="345" spans="1:9" s="2" customFormat="1" ht="45" x14ac:dyDescent="0.25">
      <c r="A345" s="83" t="s">
        <v>59</v>
      </c>
      <c r="B345" s="83" t="s">
        <v>2</v>
      </c>
      <c r="C345" s="83">
        <v>670302</v>
      </c>
      <c r="D345" s="83" t="s">
        <v>150</v>
      </c>
      <c r="E345" s="83">
        <v>710130</v>
      </c>
      <c r="F345" s="83" t="s">
        <v>245</v>
      </c>
      <c r="G345" s="27">
        <v>2000</v>
      </c>
      <c r="H345" s="27">
        <v>2000</v>
      </c>
      <c r="I345" s="13">
        <v>0</v>
      </c>
    </row>
    <row r="346" spans="1:9" s="2" customFormat="1" ht="30" customHeight="1" x14ac:dyDescent="0.25">
      <c r="A346" s="70" t="s">
        <v>59</v>
      </c>
      <c r="B346" s="70" t="s">
        <v>2</v>
      </c>
      <c r="C346" s="70" t="s">
        <v>159</v>
      </c>
      <c r="D346" s="70" t="s">
        <v>160</v>
      </c>
      <c r="E346" s="70">
        <v>510229</v>
      </c>
      <c r="F346" s="70" t="s">
        <v>247</v>
      </c>
      <c r="G346" s="27">
        <v>120500</v>
      </c>
      <c r="H346" s="27">
        <v>120500</v>
      </c>
      <c r="I346" s="13">
        <v>7600</v>
      </c>
    </row>
    <row r="347" spans="1:9" s="2" customFormat="1" ht="45" x14ac:dyDescent="0.25">
      <c r="A347" s="70" t="s">
        <v>59</v>
      </c>
      <c r="B347" s="70" t="s">
        <v>2</v>
      </c>
      <c r="C347" s="70" t="s">
        <v>161</v>
      </c>
      <c r="D347" s="70" t="s">
        <v>162</v>
      </c>
      <c r="E347" s="70">
        <v>510229</v>
      </c>
      <c r="F347" s="70" t="s">
        <v>247</v>
      </c>
      <c r="G347" s="27">
        <v>747100</v>
      </c>
      <c r="H347" s="27">
        <v>567100</v>
      </c>
      <c r="I347" s="13">
        <v>247100</v>
      </c>
    </row>
    <row r="348" spans="1:9" s="2" customFormat="1" ht="45" x14ac:dyDescent="0.25">
      <c r="A348" s="70" t="s">
        <v>59</v>
      </c>
      <c r="B348" s="70" t="s">
        <v>2</v>
      </c>
      <c r="C348" s="70">
        <v>675000</v>
      </c>
      <c r="D348" s="70" t="s">
        <v>253</v>
      </c>
      <c r="E348" s="70">
        <v>710101</v>
      </c>
      <c r="F348" s="70" t="s">
        <v>194</v>
      </c>
      <c r="G348" s="27">
        <v>1000000</v>
      </c>
      <c r="H348" s="27">
        <v>1000000</v>
      </c>
      <c r="I348" s="13">
        <v>253470</v>
      </c>
    </row>
    <row r="349" spans="1:9" s="2" customFormat="1" x14ac:dyDescent="0.25">
      <c r="A349" s="107" t="s">
        <v>267</v>
      </c>
      <c r="B349" s="107"/>
      <c r="C349" s="107"/>
      <c r="D349" s="107"/>
      <c r="E349" s="107"/>
      <c r="F349" s="107"/>
      <c r="G349" s="27">
        <f>SUM(G344:G348)</f>
        <v>1877600</v>
      </c>
      <c r="H349" s="27">
        <f t="shared" ref="H349:I349" si="14">SUM(H344:H348)</f>
        <v>1697600</v>
      </c>
      <c r="I349" s="27">
        <f t="shared" si="14"/>
        <v>508170</v>
      </c>
    </row>
    <row r="350" spans="1:9" s="2" customFormat="1" ht="30" customHeight="1" x14ac:dyDescent="0.25">
      <c r="A350" s="70" t="s">
        <v>59</v>
      </c>
      <c r="B350" s="70" t="s">
        <v>2</v>
      </c>
      <c r="C350" s="70" t="s">
        <v>171</v>
      </c>
      <c r="D350" s="70" t="s">
        <v>172</v>
      </c>
      <c r="E350" s="70">
        <v>600100</v>
      </c>
      <c r="F350" s="70" t="s">
        <v>348</v>
      </c>
      <c r="G350" s="27">
        <v>4098300</v>
      </c>
      <c r="H350" s="27">
        <v>420000</v>
      </c>
      <c r="I350" s="27">
        <v>0</v>
      </c>
    </row>
    <row r="351" spans="1:9" s="2" customFormat="1" ht="30" customHeight="1" x14ac:dyDescent="0.25">
      <c r="A351" s="70" t="s">
        <v>59</v>
      </c>
      <c r="B351" s="70" t="s">
        <v>2</v>
      </c>
      <c r="C351" s="70" t="s">
        <v>171</v>
      </c>
      <c r="D351" s="70" t="s">
        <v>172</v>
      </c>
      <c r="E351" s="70">
        <v>600300</v>
      </c>
      <c r="F351" s="70" t="s">
        <v>339</v>
      </c>
      <c r="G351" s="27">
        <v>769500</v>
      </c>
      <c r="H351" s="27">
        <v>80000</v>
      </c>
      <c r="I351" s="27">
        <v>0</v>
      </c>
    </row>
    <row r="352" spans="1:9" s="2" customFormat="1" ht="30" customHeight="1" x14ac:dyDescent="0.25">
      <c r="A352" s="70" t="s">
        <v>59</v>
      </c>
      <c r="B352" s="70" t="s">
        <v>2</v>
      </c>
      <c r="C352" s="70" t="s">
        <v>171</v>
      </c>
      <c r="D352" s="70" t="s">
        <v>172</v>
      </c>
      <c r="E352" s="70">
        <v>710101</v>
      </c>
      <c r="F352" s="70" t="s">
        <v>194</v>
      </c>
      <c r="G352" s="27">
        <v>30000</v>
      </c>
      <c r="H352" s="27">
        <v>30000</v>
      </c>
      <c r="I352" s="13">
        <v>0</v>
      </c>
    </row>
    <row r="353" spans="1:9" s="2" customFormat="1" ht="45" customHeight="1" x14ac:dyDescent="0.25">
      <c r="A353" s="70" t="s">
        <v>59</v>
      </c>
      <c r="B353" s="70" t="s">
        <v>2</v>
      </c>
      <c r="C353" s="70" t="s">
        <v>171</v>
      </c>
      <c r="D353" s="70" t="s">
        <v>172</v>
      </c>
      <c r="E353" s="70">
        <v>710103</v>
      </c>
      <c r="F353" s="70" t="s">
        <v>132</v>
      </c>
      <c r="G353" s="27">
        <v>1057200</v>
      </c>
      <c r="H353" s="27">
        <v>568000</v>
      </c>
      <c r="I353" s="13">
        <v>23849.98</v>
      </c>
    </row>
    <row r="354" spans="1:9" s="2" customFormat="1" ht="30" x14ac:dyDescent="0.25">
      <c r="A354" s="70" t="s">
        <v>59</v>
      </c>
      <c r="B354" s="70" t="s">
        <v>2</v>
      </c>
      <c r="C354" s="70" t="s">
        <v>171</v>
      </c>
      <c r="D354" s="70" t="s">
        <v>172</v>
      </c>
      <c r="E354" s="70">
        <v>710130</v>
      </c>
      <c r="F354" s="70" t="s">
        <v>245</v>
      </c>
      <c r="G354" s="27">
        <v>651700</v>
      </c>
      <c r="H354" s="27">
        <v>574500</v>
      </c>
      <c r="I354" s="13"/>
    </row>
    <row r="355" spans="1:9" s="2" customFormat="1" ht="30" customHeight="1" x14ac:dyDescent="0.25">
      <c r="A355" s="70" t="s">
        <v>59</v>
      </c>
      <c r="B355" s="70" t="s">
        <v>2</v>
      </c>
      <c r="C355" s="70" t="s">
        <v>171</v>
      </c>
      <c r="D355" s="70" t="s">
        <v>172</v>
      </c>
      <c r="E355" s="70">
        <v>710300</v>
      </c>
      <c r="F355" s="70" t="s">
        <v>224</v>
      </c>
      <c r="G355" s="27">
        <v>1914100</v>
      </c>
      <c r="H355" s="27">
        <v>53100</v>
      </c>
      <c r="I355" s="13">
        <v>0</v>
      </c>
    </row>
    <row r="356" spans="1:9" s="2" customFormat="1" ht="45" customHeight="1" x14ac:dyDescent="0.25">
      <c r="A356" s="70" t="s">
        <v>59</v>
      </c>
      <c r="B356" s="70" t="s">
        <v>2</v>
      </c>
      <c r="C356" s="70" t="s">
        <v>181</v>
      </c>
      <c r="D356" s="70" t="s">
        <v>182</v>
      </c>
      <c r="E356" s="70">
        <v>710103</v>
      </c>
      <c r="F356" s="70" t="s">
        <v>132</v>
      </c>
      <c r="G356" s="27">
        <v>70500</v>
      </c>
      <c r="H356" s="27">
        <v>12000</v>
      </c>
      <c r="I356" s="13">
        <v>0</v>
      </c>
    </row>
    <row r="357" spans="1:9" s="2" customFormat="1" ht="30" customHeight="1" x14ac:dyDescent="0.25">
      <c r="A357" s="70" t="s">
        <v>59</v>
      </c>
      <c r="B357" s="70" t="s">
        <v>2</v>
      </c>
      <c r="C357" s="70" t="s">
        <v>181</v>
      </c>
      <c r="D357" s="70" t="s">
        <v>182</v>
      </c>
      <c r="E357" s="70">
        <v>710300</v>
      </c>
      <c r="F357" s="70" t="s">
        <v>224</v>
      </c>
      <c r="G357" s="27">
        <v>2619000</v>
      </c>
      <c r="H357" s="27">
        <v>107000</v>
      </c>
      <c r="I357" s="13">
        <v>0</v>
      </c>
    </row>
    <row r="358" spans="1:9" s="2" customFormat="1" ht="45" customHeight="1" x14ac:dyDescent="0.25">
      <c r="A358" s="70" t="s">
        <v>59</v>
      </c>
      <c r="B358" s="70" t="s">
        <v>2</v>
      </c>
      <c r="C358" s="70" t="s">
        <v>185</v>
      </c>
      <c r="D358" s="70" t="s">
        <v>186</v>
      </c>
      <c r="E358" s="70">
        <v>710130</v>
      </c>
      <c r="F358" s="70" t="s">
        <v>245</v>
      </c>
      <c r="G358" s="27">
        <v>528000</v>
      </c>
      <c r="H358" s="27">
        <v>170000</v>
      </c>
      <c r="I358" s="13">
        <v>0</v>
      </c>
    </row>
    <row r="359" spans="1:9" s="2" customFormat="1" ht="45" x14ac:dyDescent="0.25">
      <c r="A359" s="70" t="s">
        <v>59</v>
      </c>
      <c r="B359" s="70" t="s">
        <v>2</v>
      </c>
      <c r="C359" s="70" t="s">
        <v>185</v>
      </c>
      <c r="D359" s="70" t="s">
        <v>186</v>
      </c>
      <c r="E359" s="70">
        <v>710300</v>
      </c>
      <c r="F359" s="70" t="s">
        <v>224</v>
      </c>
      <c r="G359" s="27">
        <v>725000</v>
      </c>
      <c r="H359" s="27">
        <v>435000</v>
      </c>
      <c r="I359" s="13">
        <v>855</v>
      </c>
    </row>
    <row r="360" spans="1:9" s="2" customFormat="1" x14ac:dyDescent="0.25">
      <c r="A360" s="107" t="s">
        <v>268</v>
      </c>
      <c r="B360" s="107"/>
      <c r="C360" s="107"/>
      <c r="D360" s="107"/>
      <c r="E360" s="107"/>
      <c r="F360" s="107"/>
      <c r="G360" s="27">
        <f>SUM(G350:G359)</f>
        <v>12463300</v>
      </c>
      <c r="H360" s="27">
        <f>SUM(H350:H359)</f>
        <v>2449600</v>
      </c>
      <c r="I360" s="27">
        <f>SUM(I350:I359)</f>
        <v>24704.98</v>
      </c>
    </row>
    <row r="361" spans="1:9" s="2" customFormat="1" ht="30" x14ac:dyDescent="0.25">
      <c r="A361" s="70" t="s">
        <v>59</v>
      </c>
      <c r="B361" s="70" t="s">
        <v>2</v>
      </c>
      <c r="C361" s="70">
        <v>740300</v>
      </c>
      <c r="D361" s="70" t="s">
        <v>255</v>
      </c>
      <c r="E361" s="70">
        <v>710130</v>
      </c>
      <c r="F361" s="70" t="s">
        <v>245</v>
      </c>
      <c r="G361" s="27">
        <v>330000</v>
      </c>
      <c r="H361" s="27">
        <v>330000</v>
      </c>
      <c r="I361" s="13">
        <v>0</v>
      </c>
    </row>
    <row r="362" spans="1:9" s="2" customFormat="1" ht="45" x14ac:dyDescent="0.25">
      <c r="A362" s="101" t="s">
        <v>59</v>
      </c>
      <c r="B362" s="101" t="s">
        <v>2</v>
      </c>
      <c r="C362" s="101">
        <v>740502</v>
      </c>
      <c r="D362" s="101" t="s">
        <v>256</v>
      </c>
      <c r="E362" s="101">
        <v>565001</v>
      </c>
      <c r="F362" s="101" t="s">
        <v>378</v>
      </c>
      <c r="G362" s="27">
        <v>992000</v>
      </c>
      <c r="H362" s="27">
        <v>0</v>
      </c>
      <c r="I362" s="13">
        <v>0</v>
      </c>
    </row>
    <row r="363" spans="1:9" s="2" customFormat="1" ht="45" x14ac:dyDescent="0.25">
      <c r="A363" s="101" t="s">
        <v>59</v>
      </c>
      <c r="B363" s="101" t="s">
        <v>2</v>
      </c>
      <c r="C363" s="101">
        <v>740502</v>
      </c>
      <c r="D363" s="101" t="s">
        <v>256</v>
      </c>
      <c r="E363" s="101">
        <v>565002</v>
      </c>
      <c r="F363" s="101" t="s">
        <v>299</v>
      </c>
      <c r="G363" s="27">
        <v>952320</v>
      </c>
      <c r="H363" s="27">
        <v>0</v>
      </c>
      <c r="I363" s="13">
        <v>0</v>
      </c>
    </row>
    <row r="364" spans="1:9" s="2" customFormat="1" ht="45" x14ac:dyDescent="0.25">
      <c r="A364" s="101" t="s">
        <v>59</v>
      </c>
      <c r="B364" s="101" t="s">
        <v>2</v>
      </c>
      <c r="C364" s="101">
        <v>740502</v>
      </c>
      <c r="D364" s="101" t="s">
        <v>256</v>
      </c>
      <c r="E364" s="101">
        <v>565003</v>
      </c>
      <c r="F364" s="101" t="s">
        <v>379</v>
      </c>
      <c r="G364" s="27">
        <v>645000</v>
      </c>
      <c r="H364" s="27">
        <v>645000</v>
      </c>
      <c r="I364" s="13">
        <v>0</v>
      </c>
    </row>
    <row r="365" spans="1:9" s="2" customFormat="1" ht="45" x14ac:dyDescent="0.25">
      <c r="A365" s="70" t="s">
        <v>59</v>
      </c>
      <c r="B365" s="70" t="s">
        <v>2</v>
      </c>
      <c r="C365" s="70">
        <v>740502</v>
      </c>
      <c r="D365" s="70" t="s">
        <v>256</v>
      </c>
      <c r="E365" s="83">
        <v>710130</v>
      </c>
      <c r="F365" s="83" t="s">
        <v>245</v>
      </c>
      <c r="G365" s="27">
        <v>60000</v>
      </c>
      <c r="H365" s="27">
        <v>60000</v>
      </c>
      <c r="I365" s="13">
        <v>0</v>
      </c>
    </row>
    <row r="366" spans="1:9" s="2" customFormat="1" x14ac:dyDescent="0.25">
      <c r="A366" s="107" t="s">
        <v>269</v>
      </c>
      <c r="B366" s="107"/>
      <c r="C366" s="107"/>
      <c r="D366" s="107"/>
      <c r="E366" s="107"/>
      <c r="F366" s="107"/>
      <c r="G366" s="27">
        <f>SUM(G361:G365)</f>
        <v>2979320</v>
      </c>
      <c r="H366" s="27">
        <f t="shared" ref="H366:I366" si="15">SUM(H361:H365)</f>
        <v>1035000</v>
      </c>
      <c r="I366" s="27">
        <f t="shared" si="15"/>
        <v>0</v>
      </c>
    </row>
    <row r="367" spans="1:9" s="2" customFormat="1" ht="45" x14ac:dyDescent="0.25">
      <c r="A367" s="83" t="s">
        <v>59</v>
      </c>
      <c r="B367" s="83" t="s">
        <v>2</v>
      </c>
      <c r="C367" s="83">
        <v>830303</v>
      </c>
      <c r="D367" s="83" t="s">
        <v>190</v>
      </c>
      <c r="E367" s="83">
        <v>510229</v>
      </c>
      <c r="F367" s="83" t="s">
        <v>247</v>
      </c>
      <c r="G367" s="27">
        <v>10000</v>
      </c>
      <c r="H367" s="27">
        <v>10000</v>
      </c>
      <c r="I367" s="13">
        <v>0</v>
      </c>
    </row>
    <row r="368" spans="1:9" s="2" customFormat="1" x14ac:dyDescent="0.25">
      <c r="A368" s="107" t="s">
        <v>271</v>
      </c>
      <c r="B368" s="107"/>
      <c r="C368" s="107"/>
      <c r="D368" s="107"/>
      <c r="E368" s="107"/>
      <c r="F368" s="107"/>
      <c r="G368" s="27">
        <f>SUM(G367)</f>
        <v>10000</v>
      </c>
      <c r="H368" s="27">
        <f t="shared" ref="H368:I368" si="16">SUM(H367)</f>
        <v>10000</v>
      </c>
      <c r="I368" s="27">
        <f t="shared" si="16"/>
        <v>0</v>
      </c>
    </row>
    <row r="369" spans="1:9" s="2" customFormat="1" ht="60" x14ac:dyDescent="0.25">
      <c r="A369" s="83" t="s">
        <v>59</v>
      </c>
      <c r="B369" s="83" t="s">
        <v>2</v>
      </c>
      <c r="C369" s="83" t="s">
        <v>191</v>
      </c>
      <c r="D369" s="83" t="s">
        <v>192</v>
      </c>
      <c r="E369" s="83">
        <v>510250</v>
      </c>
      <c r="F369" s="83" t="s">
        <v>356</v>
      </c>
      <c r="G369" s="27">
        <v>14999000</v>
      </c>
      <c r="H369" s="27">
        <v>14889000</v>
      </c>
      <c r="I369" s="13">
        <v>9059339.0099999998</v>
      </c>
    </row>
    <row r="370" spans="1:9" s="2" customFormat="1" ht="15" customHeight="1" x14ac:dyDescent="0.25">
      <c r="A370" s="70" t="s">
        <v>59</v>
      </c>
      <c r="B370" s="70" t="s">
        <v>2</v>
      </c>
      <c r="C370" s="70" t="s">
        <v>191</v>
      </c>
      <c r="D370" s="70" t="s">
        <v>192</v>
      </c>
      <c r="E370" s="70" t="s">
        <v>193</v>
      </c>
      <c r="F370" s="70" t="s">
        <v>194</v>
      </c>
      <c r="G370" s="27">
        <v>82567777</v>
      </c>
      <c r="H370" s="27">
        <v>63227777</v>
      </c>
      <c r="I370" s="13">
        <v>37004392.490000002</v>
      </c>
    </row>
    <row r="371" spans="1:9" s="2" customFormat="1" ht="75" x14ac:dyDescent="0.25">
      <c r="A371" s="70" t="s">
        <v>59</v>
      </c>
      <c r="B371" s="70" t="s">
        <v>2</v>
      </c>
      <c r="C371" s="70" t="s">
        <v>191</v>
      </c>
      <c r="D371" s="70" t="s">
        <v>192</v>
      </c>
      <c r="E371" s="70">
        <v>810400</v>
      </c>
      <c r="F371" s="70" t="s">
        <v>357</v>
      </c>
      <c r="G371" s="27">
        <v>3341600</v>
      </c>
      <c r="H371" s="27">
        <v>1969600</v>
      </c>
      <c r="I371" s="13">
        <v>998288.4</v>
      </c>
    </row>
    <row r="372" spans="1:9" s="2" customFormat="1" ht="75" x14ac:dyDescent="0.25">
      <c r="A372" s="101" t="s">
        <v>59</v>
      </c>
      <c r="B372" s="101" t="s">
        <v>2</v>
      </c>
      <c r="C372" s="101" t="s">
        <v>195</v>
      </c>
      <c r="D372" s="101" t="s">
        <v>192</v>
      </c>
      <c r="E372" s="101">
        <v>850102</v>
      </c>
      <c r="F372" s="101" t="s">
        <v>359</v>
      </c>
      <c r="G372" s="27">
        <v>-560777</v>
      </c>
      <c r="H372" s="27">
        <v>-560777</v>
      </c>
      <c r="I372" s="13">
        <v>-560777</v>
      </c>
    </row>
    <row r="373" spans="1:9" s="2" customFormat="1" ht="15" customHeight="1" x14ac:dyDescent="0.25">
      <c r="A373" s="70" t="s">
        <v>59</v>
      </c>
      <c r="B373" s="70" t="s">
        <v>2</v>
      </c>
      <c r="C373" s="70" t="s">
        <v>195</v>
      </c>
      <c r="D373" s="70" t="s">
        <v>196</v>
      </c>
      <c r="E373" s="70">
        <v>550113</v>
      </c>
      <c r="F373" s="70" t="s">
        <v>248</v>
      </c>
      <c r="G373" s="27">
        <v>3240280</v>
      </c>
      <c r="H373" s="27">
        <v>2000000</v>
      </c>
      <c r="I373" s="13">
        <v>167855.34</v>
      </c>
    </row>
    <row r="374" spans="1:9" s="2" customFormat="1" ht="75" x14ac:dyDescent="0.25">
      <c r="A374" s="83" t="s">
        <v>59</v>
      </c>
      <c r="B374" s="83" t="s">
        <v>2</v>
      </c>
      <c r="C374" s="83" t="s">
        <v>195</v>
      </c>
      <c r="D374" s="83" t="s">
        <v>196</v>
      </c>
      <c r="E374" s="83">
        <v>850102</v>
      </c>
      <c r="F374" s="83" t="s">
        <v>359</v>
      </c>
      <c r="G374" s="27">
        <v>-436170</v>
      </c>
      <c r="H374" s="27">
        <v>-436170</v>
      </c>
      <c r="I374" s="13">
        <v>-4817937.76</v>
      </c>
    </row>
    <row r="375" spans="1:9" s="2" customFormat="1" x14ac:dyDescent="0.25">
      <c r="A375" s="107" t="s">
        <v>272</v>
      </c>
      <c r="B375" s="107"/>
      <c r="C375" s="107"/>
      <c r="D375" s="107"/>
      <c r="E375" s="107"/>
      <c r="F375" s="107"/>
      <c r="G375" s="27">
        <f>SUM(G369:G374)</f>
        <v>103151710</v>
      </c>
      <c r="H375" s="27">
        <f t="shared" ref="H375:I375" si="17">SUM(H369:H374)</f>
        <v>81089430</v>
      </c>
      <c r="I375" s="27">
        <f t="shared" si="17"/>
        <v>41851160.480000004</v>
      </c>
    </row>
    <row r="376" spans="1:9" s="2" customFormat="1" ht="28.5" customHeight="1" x14ac:dyDescent="0.25">
      <c r="A376" s="70" t="s">
        <v>59</v>
      </c>
      <c r="B376" s="70" t="s">
        <v>2</v>
      </c>
      <c r="C376" s="70" t="s">
        <v>197</v>
      </c>
      <c r="D376" s="70" t="s">
        <v>198</v>
      </c>
      <c r="E376" s="70">
        <v>510229</v>
      </c>
      <c r="F376" s="70" t="s">
        <v>247</v>
      </c>
      <c r="G376" s="27">
        <v>3200</v>
      </c>
      <c r="H376" s="27">
        <v>3200</v>
      </c>
      <c r="I376" s="13">
        <v>3192.2</v>
      </c>
    </row>
    <row r="377" spans="1:9" s="2" customFormat="1" x14ac:dyDescent="0.25">
      <c r="A377" s="107" t="s">
        <v>273</v>
      </c>
      <c r="B377" s="107"/>
      <c r="C377" s="107"/>
      <c r="D377" s="107"/>
      <c r="E377" s="107"/>
      <c r="F377" s="107"/>
      <c r="G377" s="27">
        <f>SUM(G376)</f>
        <v>3200</v>
      </c>
      <c r="H377" s="27">
        <f t="shared" ref="H377:I377" si="18">SUM(H376)</f>
        <v>3200</v>
      </c>
      <c r="I377" s="27">
        <f t="shared" si="18"/>
        <v>3192.2</v>
      </c>
    </row>
    <row r="378" spans="1:9" s="2" customFormat="1" x14ac:dyDescent="0.25">
      <c r="A378" s="106" t="s">
        <v>259</v>
      </c>
      <c r="B378" s="106"/>
      <c r="C378" s="106"/>
      <c r="D378" s="106"/>
      <c r="E378" s="106"/>
      <c r="F378" s="106"/>
      <c r="G378" s="28">
        <f>G316+G327+G329+G334+G337+G343+G349+G360+G366+G368+G375+G377</f>
        <v>465415660</v>
      </c>
      <c r="H378" s="28">
        <f>H316+H327+H329+H334+H337+H343+H349+H360+H366+H368+H375+H377</f>
        <v>207836350</v>
      </c>
      <c r="I378" s="28">
        <f>I316+I327+I329+I334+I337+I343+I349+I360+I366+I368+I375+I377</f>
        <v>58717683.950000003</v>
      </c>
    </row>
    <row r="379" spans="1:9" s="2" customFormat="1" x14ac:dyDescent="0.25">
      <c r="A379" s="109" t="s">
        <v>275</v>
      </c>
      <c r="B379" s="109"/>
      <c r="C379" s="109"/>
      <c r="D379" s="109"/>
      <c r="E379" s="109"/>
      <c r="F379" s="109"/>
      <c r="G379" s="16">
        <f>G310+G378</f>
        <v>831133960</v>
      </c>
      <c r="H379" s="16">
        <f>H310+H378</f>
        <v>425220600</v>
      </c>
      <c r="I379" s="16">
        <f>I310+I378</f>
        <v>235221129.56</v>
      </c>
    </row>
    <row r="380" spans="1:9" s="2" customFormat="1" x14ac:dyDescent="0.25">
      <c r="A380" s="111" t="s">
        <v>276</v>
      </c>
      <c r="B380" s="111"/>
      <c r="C380" s="111"/>
      <c r="D380" s="111"/>
      <c r="E380" s="111"/>
      <c r="F380" s="111"/>
      <c r="G380" s="16">
        <f>G52-G379</f>
        <v>-85831300</v>
      </c>
      <c r="H380" s="16">
        <f>H52-H379</f>
        <v>-85828500</v>
      </c>
      <c r="I380" s="16">
        <f>I52-I379</f>
        <v>70828586.709999979</v>
      </c>
    </row>
    <row r="381" spans="1:9" s="2" customFormat="1" x14ac:dyDescent="0.25">
      <c r="A381" s="106" t="s">
        <v>258</v>
      </c>
      <c r="B381" s="106"/>
      <c r="C381" s="106"/>
      <c r="D381" s="106"/>
      <c r="E381" s="106"/>
      <c r="F381" s="106"/>
      <c r="G381" s="74">
        <f>G31-G310</f>
        <v>-3860400</v>
      </c>
      <c r="H381" s="74">
        <f>H31-H310</f>
        <v>-3857600</v>
      </c>
      <c r="I381" s="74">
        <f>I31-I310</f>
        <v>57678541.399999976</v>
      </c>
    </row>
    <row r="382" spans="1:9" s="2" customFormat="1" x14ac:dyDescent="0.25">
      <c r="A382" s="106" t="s">
        <v>259</v>
      </c>
      <c r="B382" s="106"/>
      <c r="C382" s="106"/>
      <c r="D382" s="106"/>
      <c r="E382" s="106"/>
      <c r="F382" s="106"/>
      <c r="G382" s="74">
        <f>G51-G378</f>
        <v>-81970900</v>
      </c>
      <c r="H382" s="74">
        <f>H51-H378</f>
        <v>-81970900</v>
      </c>
      <c r="I382" s="74">
        <f>I51-I378</f>
        <v>13150045.309999987</v>
      </c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05" t="s">
        <v>237</v>
      </c>
      <c r="B384" s="105"/>
      <c r="C384" s="105"/>
      <c r="D384" s="105"/>
      <c r="E384" s="1"/>
      <c r="F384" s="1"/>
      <c r="G384" s="1"/>
      <c r="H384" s="1"/>
      <c r="I384" s="1"/>
    </row>
    <row r="385" spans="1:9" x14ac:dyDescent="0.25">
      <c r="A385" s="105" t="s">
        <v>304</v>
      </c>
      <c r="B385" s="105"/>
      <c r="C385" s="105"/>
      <c r="D385" s="105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05" t="s">
        <v>238</v>
      </c>
      <c r="G386" s="105"/>
      <c r="H386" s="105"/>
      <c r="I386" s="105"/>
    </row>
    <row r="387" spans="1:9" x14ac:dyDescent="0.25">
      <c r="A387" s="1"/>
      <c r="B387" s="1"/>
      <c r="C387" s="1"/>
      <c r="D387" s="1"/>
      <c r="E387" s="1"/>
      <c r="F387" s="105" t="s">
        <v>292</v>
      </c>
      <c r="G387" s="105"/>
      <c r="H387" s="105"/>
      <c r="I387" s="105"/>
    </row>
    <row r="388" spans="1:9" x14ac:dyDescent="0.25">
      <c r="A388" s="1"/>
      <c r="B388" s="1"/>
      <c r="C388" s="1"/>
      <c r="D388" s="1"/>
      <c r="E388" s="1"/>
      <c r="F388" s="105" t="s">
        <v>334</v>
      </c>
      <c r="G388" s="105"/>
      <c r="H388" s="105"/>
      <c r="I388" s="105"/>
    </row>
  </sheetData>
  <mergeCells count="45">
    <mergeCell ref="A349:F349"/>
    <mergeCell ref="A360:F360"/>
    <mergeCell ref="A327:F327"/>
    <mergeCell ref="A377:F377"/>
    <mergeCell ref="A309:F309"/>
    <mergeCell ref="A366:F366"/>
    <mergeCell ref="A316:F316"/>
    <mergeCell ref="A329:F329"/>
    <mergeCell ref="A334:F334"/>
    <mergeCell ref="A310:F310"/>
    <mergeCell ref="A368:F368"/>
    <mergeCell ref="A96:F96"/>
    <mergeCell ref="A189:F189"/>
    <mergeCell ref="A337:F337"/>
    <mergeCell ref="A343:F343"/>
    <mergeCell ref="A294:F294"/>
    <mergeCell ref="A299:F299"/>
    <mergeCell ref="A307:F307"/>
    <mergeCell ref="A127:F127"/>
    <mergeCell ref="A156:F156"/>
    <mergeCell ref="A301:F301"/>
    <mergeCell ref="A154:F154"/>
    <mergeCell ref="F388:I388"/>
    <mergeCell ref="A379:F379"/>
    <mergeCell ref="A380:F380"/>
    <mergeCell ref="A384:D384"/>
    <mergeCell ref="A381:F381"/>
    <mergeCell ref="A382:F382"/>
    <mergeCell ref="A385:D385"/>
    <mergeCell ref="F4:I4"/>
    <mergeCell ref="F2:I2"/>
    <mergeCell ref="F3:I3"/>
    <mergeCell ref="F387:I387"/>
    <mergeCell ref="F386:I386"/>
    <mergeCell ref="A378:F378"/>
    <mergeCell ref="A375:F375"/>
    <mergeCell ref="A6:I6"/>
    <mergeCell ref="A7:I7"/>
    <mergeCell ref="A8:I8"/>
    <mergeCell ref="A31:F31"/>
    <mergeCell ref="A51:F51"/>
    <mergeCell ref="A52:F52"/>
    <mergeCell ref="A86:F86"/>
    <mergeCell ref="A93:F93"/>
    <mergeCell ref="A109:F109"/>
  </mergeCells>
  <pageMargins left="0.31496062992126" right="6.4960630000000005E-2" top="0.261811024" bottom="0.55118110200000003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K14" sqref="K14:L14"/>
    </sheetView>
  </sheetViews>
  <sheetFormatPr defaultRowHeight="15" x14ac:dyDescent="0.25"/>
  <cols>
    <col min="1" max="1" width="12.28515625" customWidth="1"/>
    <col min="3" max="3" width="7.28515625" customWidth="1"/>
    <col min="4" max="4" width="11.7109375" customWidth="1"/>
    <col min="5" max="5" width="36.140625" customWidth="1"/>
    <col min="6" max="6" width="11.28515625" bestFit="1" customWidth="1"/>
    <col min="7" max="7" width="18.28515625" customWidth="1"/>
    <col min="8" max="8" width="11.42578125" customWidth="1"/>
    <col min="9" max="9" width="11.7109375" customWidth="1"/>
    <col min="10" max="10" width="11.42578125" customWidth="1"/>
  </cols>
  <sheetData>
    <row r="1" spans="1:10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05" t="s">
        <v>277</v>
      </c>
      <c r="G2" s="105"/>
      <c r="H2" s="105"/>
      <c r="I2" s="105"/>
      <c r="J2" s="105"/>
    </row>
    <row r="3" spans="1:10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  <c r="J3" s="105"/>
    </row>
    <row r="4" spans="1:10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  <c r="J4" s="104"/>
    </row>
    <row r="5" spans="1:10" x14ac:dyDescent="0.25">
      <c r="A5" s="1"/>
      <c r="B5" s="1"/>
      <c r="C5" s="1"/>
      <c r="D5" s="1"/>
      <c r="E5" s="1"/>
      <c r="F5" s="89"/>
      <c r="G5" s="89"/>
      <c r="H5" s="89"/>
      <c r="I5" s="89"/>
      <c r="J5" s="89"/>
    </row>
    <row r="6" spans="1:10" x14ac:dyDescent="0.25">
      <c r="A6" s="105" t="s">
        <v>235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25">
      <c r="A7" s="108" t="s">
        <v>381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25">
      <c r="A8" s="105" t="s">
        <v>374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25">
      <c r="A9" s="90"/>
      <c r="B9" s="90"/>
      <c r="C9" s="90"/>
      <c r="D9" s="90"/>
      <c r="E9" s="90"/>
      <c r="F9" s="90"/>
      <c r="G9" s="90"/>
      <c r="H9" s="90"/>
      <c r="I9" s="90"/>
      <c r="J9" s="90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257</v>
      </c>
    </row>
    <row r="11" spans="1:10" ht="71.25" x14ac:dyDescent="0.25">
      <c r="A11" s="7" t="s">
        <v>0</v>
      </c>
      <c r="B11" s="112" t="s">
        <v>312</v>
      </c>
      <c r="C11" s="113"/>
      <c r="D11" s="7" t="s">
        <v>313</v>
      </c>
      <c r="E11" s="7" t="s">
        <v>308</v>
      </c>
      <c r="F11" s="7" t="s">
        <v>309</v>
      </c>
      <c r="G11" s="7" t="s">
        <v>310</v>
      </c>
      <c r="H11" s="7" t="s">
        <v>360</v>
      </c>
      <c r="I11" s="7" t="s">
        <v>382</v>
      </c>
      <c r="J11" s="43" t="s">
        <v>383</v>
      </c>
    </row>
    <row r="12" spans="1:10" x14ac:dyDescent="0.25">
      <c r="A12" s="91" t="s">
        <v>1</v>
      </c>
      <c r="B12" s="114" t="s">
        <v>375</v>
      </c>
      <c r="C12" s="114"/>
      <c r="D12" s="91">
        <v>410201</v>
      </c>
      <c r="E12" s="91" t="s">
        <v>376</v>
      </c>
      <c r="F12" s="48"/>
      <c r="G12" s="48"/>
      <c r="H12" s="92">
        <v>126616240</v>
      </c>
      <c r="I12" s="92">
        <v>126616240</v>
      </c>
      <c r="J12" s="93">
        <v>3929872.88</v>
      </c>
    </row>
    <row r="13" spans="1:10" x14ac:dyDescent="0.25">
      <c r="A13" s="106" t="s">
        <v>259</v>
      </c>
      <c r="B13" s="106"/>
      <c r="C13" s="106"/>
      <c r="D13" s="106"/>
      <c r="E13" s="106"/>
      <c r="F13" s="106"/>
      <c r="G13" s="106"/>
      <c r="H13" s="94">
        <f>SUM(H12:H12)</f>
        <v>126616240</v>
      </c>
      <c r="I13" s="94">
        <f>SUM(I12:I12)</f>
        <v>126616240</v>
      </c>
      <c r="J13" s="94">
        <f>SUM(J12:J12)</f>
        <v>3929872.88</v>
      </c>
    </row>
    <row r="14" spans="1:10" x14ac:dyDescent="0.25">
      <c r="A14" s="109" t="s">
        <v>377</v>
      </c>
      <c r="B14" s="109"/>
      <c r="C14" s="109"/>
      <c r="D14" s="109"/>
      <c r="E14" s="109"/>
      <c r="F14" s="109"/>
      <c r="G14" s="109"/>
      <c r="H14" s="95">
        <f>H13</f>
        <v>126616240</v>
      </c>
      <c r="I14" s="95">
        <f t="shared" ref="I14:J14" si="0">I13</f>
        <v>126616240</v>
      </c>
      <c r="J14" s="95">
        <f t="shared" si="0"/>
        <v>3929872.88</v>
      </c>
    </row>
    <row r="15" spans="1:10" ht="90" x14ac:dyDescent="0.25">
      <c r="A15" s="39" t="s">
        <v>59</v>
      </c>
      <c r="B15" s="114" t="s">
        <v>375</v>
      </c>
      <c r="C15" s="114"/>
      <c r="D15" s="91">
        <v>545000</v>
      </c>
      <c r="E15" s="10" t="s">
        <v>318</v>
      </c>
      <c r="F15" s="46">
        <v>550167</v>
      </c>
      <c r="G15" s="46" t="s">
        <v>395</v>
      </c>
      <c r="H15" s="96">
        <v>55000000</v>
      </c>
      <c r="I15" s="96">
        <v>55000000</v>
      </c>
      <c r="J15" s="96">
        <v>0</v>
      </c>
    </row>
    <row r="16" spans="1:10" ht="15.75" x14ac:dyDescent="0.25">
      <c r="A16" s="39" t="s">
        <v>59</v>
      </c>
      <c r="B16" s="114" t="s">
        <v>375</v>
      </c>
      <c r="C16" s="114"/>
      <c r="D16" s="91">
        <v>545000</v>
      </c>
      <c r="E16" s="10" t="s">
        <v>318</v>
      </c>
      <c r="F16" s="46">
        <v>710101</v>
      </c>
      <c r="G16" s="46" t="s">
        <v>194</v>
      </c>
      <c r="H16" s="96">
        <v>50133240</v>
      </c>
      <c r="I16" s="96">
        <v>50133240</v>
      </c>
      <c r="J16" s="96">
        <v>1668050.4</v>
      </c>
    </row>
    <row r="17" spans="1:10" x14ac:dyDescent="0.25">
      <c r="A17" s="115" t="s">
        <v>396</v>
      </c>
      <c r="B17" s="116"/>
      <c r="C17" s="116"/>
      <c r="D17" s="116"/>
      <c r="E17" s="116"/>
      <c r="F17" s="116"/>
      <c r="G17" s="117"/>
      <c r="H17" s="97">
        <f>SUM(H15:H16)</f>
        <v>105133240</v>
      </c>
      <c r="I17" s="97">
        <f t="shared" ref="I17:J17" si="1">SUM(I15:I16)</f>
        <v>105133240</v>
      </c>
      <c r="J17" s="97">
        <f t="shared" si="1"/>
        <v>1668050.4</v>
      </c>
    </row>
    <row r="18" spans="1:10" ht="15.75" x14ac:dyDescent="0.25">
      <c r="A18" s="39" t="s">
        <v>59</v>
      </c>
      <c r="B18" s="114" t="s">
        <v>375</v>
      </c>
      <c r="C18" s="114"/>
      <c r="D18" s="102">
        <v>660601</v>
      </c>
      <c r="E18" s="10" t="s">
        <v>146</v>
      </c>
      <c r="F18" s="46">
        <v>710101</v>
      </c>
      <c r="G18" s="46" t="s">
        <v>194</v>
      </c>
      <c r="H18" s="96">
        <v>21483000</v>
      </c>
      <c r="I18" s="96">
        <v>21483000</v>
      </c>
      <c r="J18" s="96">
        <v>2261822.48</v>
      </c>
    </row>
    <row r="19" spans="1:10" x14ac:dyDescent="0.25">
      <c r="A19" s="115" t="s">
        <v>397</v>
      </c>
      <c r="B19" s="116"/>
      <c r="C19" s="116"/>
      <c r="D19" s="116"/>
      <c r="E19" s="116"/>
      <c r="F19" s="116"/>
      <c r="G19" s="117"/>
      <c r="H19" s="97">
        <f>H18</f>
        <v>21483000</v>
      </c>
      <c r="I19" s="97">
        <f t="shared" ref="I19:J19" si="2">I18</f>
        <v>21483000</v>
      </c>
      <c r="J19" s="97">
        <f t="shared" si="2"/>
        <v>2261822.48</v>
      </c>
    </row>
    <row r="20" spans="1:10" x14ac:dyDescent="0.25">
      <c r="A20" s="106" t="s">
        <v>259</v>
      </c>
      <c r="B20" s="106"/>
      <c r="C20" s="106"/>
      <c r="D20" s="106"/>
      <c r="E20" s="106"/>
      <c r="F20" s="106"/>
      <c r="G20" s="106"/>
      <c r="H20" s="98">
        <f>H17+H19</f>
        <v>126616240</v>
      </c>
      <c r="I20" s="98">
        <f t="shared" ref="I20:J20" si="3">I17+I19</f>
        <v>126616240</v>
      </c>
      <c r="J20" s="98">
        <f t="shared" si="3"/>
        <v>3929872.88</v>
      </c>
    </row>
    <row r="21" spans="1:10" x14ac:dyDescent="0.25">
      <c r="A21" s="118" t="s">
        <v>300</v>
      </c>
      <c r="B21" s="118"/>
      <c r="C21" s="118"/>
      <c r="D21" s="118"/>
      <c r="E21" s="118"/>
      <c r="F21" s="118"/>
      <c r="G21" s="118"/>
      <c r="H21" s="99">
        <f>H20</f>
        <v>126616240</v>
      </c>
      <c r="I21" s="99">
        <f t="shared" ref="I21:J21" si="4">I20</f>
        <v>126616240</v>
      </c>
      <c r="J21" s="99">
        <f t="shared" si="4"/>
        <v>3929872.88</v>
      </c>
    </row>
    <row r="22" spans="1:10" x14ac:dyDescent="0.25">
      <c r="A22" s="111" t="s">
        <v>276</v>
      </c>
      <c r="B22" s="111"/>
      <c r="C22" s="111"/>
      <c r="D22" s="111"/>
      <c r="E22" s="111"/>
      <c r="F22" s="111"/>
      <c r="G22" s="111"/>
      <c r="H22" s="99">
        <f>H23</f>
        <v>0</v>
      </c>
      <c r="I22" s="99">
        <f t="shared" ref="I22:J22" si="5">I23</f>
        <v>0</v>
      </c>
      <c r="J22" s="99">
        <f t="shared" si="5"/>
        <v>0</v>
      </c>
    </row>
    <row r="23" spans="1:10" x14ac:dyDescent="0.25">
      <c r="A23" s="106" t="s">
        <v>259</v>
      </c>
      <c r="B23" s="106"/>
      <c r="C23" s="106"/>
      <c r="D23" s="106"/>
      <c r="E23" s="106"/>
      <c r="F23" s="106"/>
      <c r="G23" s="106"/>
      <c r="H23" s="100">
        <f>H14-H21</f>
        <v>0</v>
      </c>
      <c r="I23" s="100">
        <f t="shared" ref="I23:J23" si="6">I14-I21</f>
        <v>0</v>
      </c>
      <c r="J23" s="100">
        <f t="shared" si="6"/>
        <v>0</v>
      </c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05" t="s">
        <v>237</v>
      </c>
      <c r="B25" s="105"/>
      <c r="C25" s="105"/>
      <c r="D25" s="105"/>
      <c r="E25" s="105"/>
      <c r="F25" s="1"/>
      <c r="G25" s="1"/>
      <c r="H25" s="1"/>
      <c r="I25" s="1"/>
      <c r="J25" s="1"/>
    </row>
    <row r="26" spans="1:10" x14ac:dyDescent="0.25">
      <c r="A26" s="105" t="s">
        <v>304</v>
      </c>
      <c r="B26" s="105"/>
      <c r="C26" s="105"/>
      <c r="D26" s="105"/>
      <c r="E26" s="105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05" t="s">
        <v>238</v>
      </c>
      <c r="H27" s="105"/>
      <c r="I27" s="105"/>
      <c r="J27" s="105"/>
    </row>
    <row r="28" spans="1:10" x14ac:dyDescent="0.25">
      <c r="A28" s="1"/>
      <c r="B28" s="1"/>
      <c r="C28" s="1"/>
      <c r="D28" s="1"/>
      <c r="E28" s="1"/>
      <c r="F28" s="1"/>
      <c r="G28" s="105" t="s">
        <v>292</v>
      </c>
      <c r="H28" s="105"/>
      <c r="I28" s="105"/>
      <c r="J28" s="105"/>
    </row>
    <row r="29" spans="1:10" x14ac:dyDescent="0.25">
      <c r="A29" s="1"/>
      <c r="B29" s="1"/>
      <c r="C29" s="1"/>
      <c r="D29" s="1"/>
      <c r="E29" s="1"/>
      <c r="F29" s="1"/>
      <c r="G29" s="105" t="s">
        <v>334</v>
      </c>
      <c r="H29" s="105"/>
      <c r="I29" s="105"/>
      <c r="J29" s="105"/>
    </row>
  </sheetData>
  <mergeCells count="24">
    <mergeCell ref="A8:J8"/>
    <mergeCell ref="F2:J2"/>
    <mergeCell ref="F3:J3"/>
    <mergeCell ref="F4:J4"/>
    <mergeCell ref="A6:J6"/>
    <mergeCell ref="A7:J7"/>
    <mergeCell ref="A23:G23"/>
    <mergeCell ref="B11:C11"/>
    <mergeCell ref="B12:C12"/>
    <mergeCell ref="A13:G13"/>
    <mergeCell ref="A14:G14"/>
    <mergeCell ref="B15:C15"/>
    <mergeCell ref="B16:C16"/>
    <mergeCell ref="A17:G17"/>
    <mergeCell ref="A20:G20"/>
    <mergeCell ref="A21:G21"/>
    <mergeCell ref="A22:G22"/>
    <mergeCell ref="B18:C18"/>
    <mergeCell ref="A19:G19"/>
    <mergeCell ref="A25:E25"/>
    <mergeCell ref="A26:E26"/>
    <mergeCell ref="G27:J27"/>
    <mergeCell ref="G28:J28"/>
    <mergeCell ref="G29:J29"/>
  </mergeCells>
  <pageMargins left="0.2" right="0.2" top="0.25" bottom="0.25" header="0.3" footer="0.3"/>
  <pageSetup paperSize="9" orientation="landscape" verticalDpi="597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L10" sqref="L10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05" t="s">
        <v>344</v>
      </c>
      <c r="G2" s="105"/>
      <c r="H2" s="105"/>
      <c r="I2" s="105"/>
      <c r="J2" s="105"/>
    </row>
    <row r="3" spans="1:11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  <c r="J3" s="105"/>
      <c r="K3" s="54"/>
    </row>
    <row r="4" spans="1:11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  <c r="J4" s="104"/>
      <c r="K4" s="53"/>
    </row>
    <row r="5" spans="1:11" x14ac:dyDescent="0.25">
      <c r="A5" s="1"/>
      <c r="B5" s="1"/>
      <c r="C5" s="1"/>
      <c r="D5" s="1"/>
      <c r="E5" s="1"/>
      <c r="F5" s="58"/>
      <c r="G5" s="58"/>
      <c r="H5" s="58"/>
      <c r="I5" s="58"/>
      <c r="J5" s="58"/>
      <c r="K5" s="53"/>
    </row>
    <row r="6" spans="1:11" x14ac:dyDescent="0.25">
      <c r="A6" s="1"/>
      <c r="B6" s="1"/>
      <c r="C6" s="1"/>
      <c r="D6" s="1"/>
      <c r="E6" s="1"/>
      <c r="F6" s="52"/>
      <c r="G6" s="52"/>
      <c r="H6" s="52"/>
      <c r="I6" s="52"/>
      <c r="J6" s="52"/>
      <c r="K6" s="52"/>
    </row>
    <row r="7" spans="1:11" x14ac:dyDescent="0.25">
      <c r="A7" s="105" t="s">
        <v>235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1" x14ac:dyDescent="0.25">
      <c r="A8" s="108" t="s">
        <v>381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1" x14ac:dyDescent="0.25">
      <c r="A9" s="105" t="s">
        <v>293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</row>
    <row r="11" spans="1:1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257</v>
      </c>
    </row>
    <row r="13" spans="1:11" ht="71.25" x14ac:dyDescent="0.25">
      <c r="A13" s="7" t="s">
        <v>0</v>
      </c>
      <c r="B13" s="112" t="s">
        <v>312</v>
      </c>
      <c r="C13" s="113"/>
      <c r="D13" s="7" t="s">
        <v>313</v>
      </c>
      <c r="E13" s="7" t="s">
        <v>308</v>
      </c>
      <c r="F13" s="7" t="s">
        <v>309</v>
      </c>
      <c r="G13" s="7" t="s">
        <v>310</v>
      </c>
      <c r="H13" s="7" t="s">
        <v>360</v>
      </c>
      <c r="I13" s="7" t="s">
        <v>385</v>
      </c>
      <c r="J13" s="43" t="s">
        <v>383</v>
      </c>
    </row>
    <row r="14" spans="1:11" ht="60" x14ac:dyDescent="0.25">
      <c r="A14" s="70" t="s">
        <v>1</v>
      </c>
      <c r="B14" s="114" t="s">
        <v>294</v>
      </c>
      <c r="C14" s="114"/>
      <c r="D14" s="70">
        <v>401502</v>
      </c>
      <c r="E14" s="70" t="s">
        <v>336</v>
      </c>
      <c r="F14" s="48"/>
      <c r="G14" s="48"/>
      <c r="H14" s="49">
        <v>0</v>
      </c>
      <c r="I14" s="49">
        <v>0</v>
      </c>
      <c r="J14" s="40">
        <v>1791838.97</v>
      </c>
    </row>
    <row r="15" spans="1:11" ht="75" x14ac:dyDescent="0.25">
      <c r="A15" s="44" t="s">
        <v>1</v>
      </c>
      <c r="B15" s="114" t="s">
        <v>294</v>
      </c>
      <c r="C15" s="114"/>
      <c r="D15" s="44">
        <v>427500</v>
      </c>
      <c r="E15" s="44" t="s">
        <v>316</v>
      </c>
      <c r="F15" s="48"/>
      <c r="G15" s="48"/>
      <c r="H15" s="49">
        <v>387930</v>
      </c>
      <c r="I15" s="49">
        <v>387930</v>
      </c>
      <c r="J15" s="40">
        <v>228354.65</v>
      </c>
    </row>
    <row r="16" spans="1:11" x14ac:dyDescent="0.25">
      <c r="A16" s="44" t="s">
        <v>1</v>
      </c>
      <c r="B16" s="114" t="s">
        <v>294</v>
      </c>
      <c r="C16" s="114"/>
      <c r="D16" s="44">
        <v>483103</v>
      </c>
      <c r="E16" s="44" t="s">
        <v>38</v>
      </c>
      <c r="F16" s="44"/>
      <c r="G16" s="44"/>
      <c r="H16" s="21">
        <v>2198290</v>
      </c>
      <c r="I16" s="21">
        <v>2198290</v>
      </c>
      <c r="J16" s="13">
        <v>-490129.16</v>
      </c>
    </row>
    <row r="17" spans="1:10" x14ac:dyDescent="0.25">
      <c r="A17" s="106" t="s">
        <v>259</v>
      </c>
      <c r="B17" s="106"/>
      <c r="C17" s="106"/>
      <c r="D17" s="106"/>
      <c r="E17" s="106"/>
      <c r="F17" s="106"/>
      <c r="G17" s="106"/>
      <c r="H17" s="22">
        <f>SUM(H14:H16)</f>
        <v>2586220</v>
      </c>
      <c r="I17" s="22">
        <f>SUM(I14:I16)</f>
        <v>2586220</v>
      </c>
      <c r="J17" s="22">
        <f>SUM(J14:J16)</f>
        <v>1530064.46</v>
      </c>
    </row>
    <row r="18" spans="1:10" x14ac:dyDescent="0.25">
      <c r="A18" s="109" t="s">
        <v>295</v>
      </c>
      <c r="B18" s="109"/>
      <c r="C18" s="109"/>
      <c r="D18" s="109"/>
      <c r="E18" s="109"/>
      <c r="F18" s="109"/>
      <c r="G18" s="109"/>
      <c r="H18" s="23">
        <f>H17</f>
        <v>2586220</v>
      </c>
      <c r="I18" s="23">
        <f t="shared" ref="I18:J18" si="0">I17</f>
        <v>2586220</v>
      </c>
      <c r="J18" s="23">
        <f t="shared" si="0"/>
        <v>1530064.46</v>
      </c>
    </row>
    <row r="19" spans="1:10" ht="15.75" x14ac:dyDescent="0.25">
      <c r="A19" s="39" t="s">
        <v>59</v>
      </c>
      <c r="B19" s="114" t="s">
        <v>294</v>
      </c>
      <c r="C19" s="114"/>
      <c r="D19" s="55">
        <v>545000</v>
      </c>
      <c r="E19" s="10" t="s">
        <v>318</v>
      </c>
      <c r="F19" s="46">
        <v>583101</v>
      </c>
      <c r="G19" s="46" t="s">
        <v>120</v>
      </c>
      <c r="H19" s="50">
        <v>6934</v>
      </c>
      <c r="I19" s="50">
        <v>6934</v>
      </c>
      <c r="J19" s="50">
        <v>5220.8999999999996</v>
      </c>
    </row>
    <row r="20" spans="1:10" ht="30" x14ac:dyDescent="0.25">
      <c r="A20" s="59" t="s">
        <v>59</v>
      </c>
      <c r="B20" s="119" t="s">
        <v>294</v>
      </c>
      <c r="C20" s="119"/>
      <c r="D20" s="60">
        <v>545000</v>
      </c>
      <c r="E20" s="61" t="s">
        <v>318</v>
      </c>
      <c r="F20" s="62">
        <v>583102</v>
      </c>
      <c r="G20" s="60" t="s">
        <v>299</v>
      </c>
      <c r="H20" s="50">
        <v>39290</v>
      </c>
      <c r="I20" s="50">
        <v>39290</v>
      </c>
      <c r="J20" s="50">
        <v>29585.1</v>
      </c>
    </row>
    <row r="21" spans="1:10" x14ac:dyDescent="0.25">
      <c r="A21" s="115" t="s">
        <v>319</v>
      </c>
      <c r="B21" s="116"/>
      <c r="C21" s="116"/>
      <c r="D21" s="116"/>
      <c r="E21" s="116"/>
      <c r="F21" s="116"/>
      <c r="G21" s="117"/>
      <c r="H21" s="47">
        <f>SUM(H19:H20)</f>
        <v>46224</v>
      </c>
      <c r="I21" s="47">
        <f t="shared" ref="I21:J21" si="1">SUM(I19:I20)</f>
        <v>46224</v>
      </c>
      <c r="J21" s="47">
        <f t="shared" si="1"/>
        <v>34806</v>
      </c>
    </row>
    <row r="22" spans="1:10" ht="30" x14ac:dyDescent="0.25">
      <c r="A22" s="39" t="s">
        <v>59</v>
      </c>
      <c r="B22" s="114" t="s">
        <v>294</v>
      </c>
      <c r="C22" s="114"/>
      <c r="D22" s="55">
        <v>680600</v>
      </c>
      <c r="E22" s="10" t="s">
        <v>182</v>
      </c>
      <c r="F22" s="46">
        <v>583101</v>
      </c>
      <c r="G22" s="46" t="s">
        <v>120</v>
      </c>
      <c r="H22" s="50">
        <v>381000</v>
      </c>
      <c r="I22" s="50">
        <v>381000</v>
      </c>
      <c r="J22" s="50">
        <v>224291.55</v>
      </c>
    </row>
    <row r="23" spans="1:10" ht="30" x14ac:dyDescent="0.25">
      <c r="A23" s="59" t="s">
        <v>59</v>
      </c>
      <c r="B23" s="119" t="s">
        <v>294</v>
      </c>
      <c r="C23" s="119"/>
      <c r="D23" s="60">
        <v>680600</v>
      </c>
      <c r="E23" s="61" t="s">
        <v>182</v>
      </c>
      <c r="F23" s="62">
        <v>583102</v>
      </c>
      <c r="G23" s="60" t="s">
        <v>299</v>
      </c>
      <c r="H23" s="50">
        <v>2159000</v>
      </c>
      <c r="I23" s="50">
        <v>2159000</v>
      </c>
      <c r="J23" s="50">
        <v>1270966.9099999999</v>
      </c>
    </row>
    <row r="24" spans="1:10" x14ac:dyDescent="0.25">
      <c r="A24" s="115" t="s">
        <v>320</v>
      </c>
      <c r="B24" s="116"/>
      <c r="C24" s="116"/>
      <c r="D24" s="116"/>
      <c r="E24" s="116"/>
      <c r="F24" s="116"/>
      <c r="G24" s="117"/>
      <c r="H24" s="47">
        <f>SUM(H22:H23)</f>
        <v>2540000</v>
      </c>
      <c r="I24" s="47">
        <f t="shared" ref="I24:J24" si="2">SUM(I22:I23)</f>
        <v>2540000</v>
      </c>
      <c r="J24" s="47">
        <f t="shared" si="2"/>
        <v>1495258.46</v>
      </c>
    </row>
    <row r="25" spans="1:10" x14ac:dyDescent="0.25">
      <c r="A25" s="106" t="s">
        <v>259</v>
      </c>
      <c r="B25" s="106"/>
      <c r="C25" s="106"/>
      <c r="D25" s="106"/>
      <c r="E25" s="106"/>
      <c r="F25" s="106"/>
      <c r="G25" s="106"/>
      <c r="H25" s="24">
        <f>H21+H24</f>
        <v>2586224</v>
      </c>
      <c r="I25" s="24">
        <f t="shared" ref="I25:J25" si="3">I21+I24</f>
        <v>2586224</v>
      </c>
      <c r="J25" s="24">
        <f t="shared" si="3"/>
        <v>1530064.46</v>
      </c>
    </row>
    <row r="26" spans="1:10" x14ac:dyDescent="0.25">
      <c r="A26" s="118" t="s">
        <v>300</v>
      </c>
      <c r="B26" s="118"/>
      <c r="C26" s="118"/>
      <c r="D26" s="118"/>
      <c r="E26" s="118"/>
      <c r="F26" s="118"/>
      <c r="G26" s="118"/>
      <c r="H26" s="25">
        <f>H25</f>
        <v>2586224</v>
      </c>
      <c r="I26" s="25">
        <f t="shared" ref="I26:J26" si="4">I25</f>
        <v>2586224</v>
      </c>
      <c r="J26" s="25">
        <f t="shared" si="4"/>
        <v>1530064.46</v>
      </c>
    </row>
    <row r="27" spans="1:10" x14ac:dyDescent="0.25">
      <c r="A27" s="111" t="s">
        <v>276</v>
      </c>
      <c r="B27" s="111"/>
      <c r="C27" s="111"/>
      <c r="D27" s="111"/>
      <c r="E27" s="111"/>
      <c r="F27" s="111"/>
      <c r="G27" s="111"/>
      <c r="H27" s="25">
        <f>H28</f>
        <v>-4</v>
      </c>
      <c r="I27" s="25">
        <f t="shared" ref="I27:J27" si="5">I28</f>
        <v>-4</v>
      </c>
      <c r="J27" s="25">
        <f t="shared" si="5"/>
        <v>0</v>
      </c>
    </row>
    <row r="28" spans="1:10" x14ac:dyDescent="0.25">
      <c r="A28" s="106" t="s">
        <v>259</v>
      </c>
      <c r="B28" s="106"/>
      <c r="C28" s="106"/>
      <c r="D28" s="106"/>
      <c r="E28" s="106"/>
      <c r="F28" s="106"/>
      <c r="G28" s="106"/>
      <c r="H28" s="4">
        <f>H17-H25</f>
        <v>-4</v>
      </c>
      <c r="I28" s="4">
        <f>I17-I25</f>
        <v>-4</v>
      </c>
      <c r="J28" s="4">
        <f>J17-J25</f>
        <v>0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05" t="s">
        <v>237</v>
      </c>
      <c r="B30" s="105"/>
      <c r="C30" s="105"/>
      <c r="D30" s="105"/>
      <c r="E30" s="105"/>
      <c r="F30" s="1"/>
      <c r="G30" s="1"/>
      <c r="H30" s="1"/>
      <c r="I30" s="1"/>
      <c r="J30" s="1"/>
    </row>
    <row r="31" spans="1:10" x14ac:dyDescent="0.25">
      <c r="A31" s="105" t="s">
        <v>304</v>
      </c>
      <c r="B31" s="105"/>
      <c r="C31" s="105"/>
      <c r="D31" s="105"/>
      <c r="E31" s="105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05" t="s">
        <v>238</v>
      </c>
      <c r="H32" s="105"/>
      <c r="I32" s="105"/>
      <c r="J32" s="105"/>
    </row>
    <row r="33" spans="1:10" x14ac:dyDescent="0.25">
      <c r="A33" s="1"/>
      <c r="B33" s="1"/>
      <c r="C33" s="1"/>
      <c r="D33" s="1"/>
      <c r="E33" s="1"/>
      <c r="F33" s="1"/>
      <c r="G33" s="105" t="s">
        <v>292</v>
      </c>
      <c r="H33" s="105"/>
      <c r="I33" s="105"/>
      <c r="J33" s="105"/>
    </row>
    <row r="34" spans="1:10" x14ac:dyDescent="0.25">
      <c r="A34" s="1"/>
      <c r="B34" s="1"/>
      <c r="C34" s="1"/>
      <c r="D34" s="1"/>
      <c r="E34" s="1"/>
      <c r="F34" s="1"/>
      <c r="G34" s="105" t="s">
        <v>334</v>
      </c>
      <c r="H34" s="105"/>
      <c r="I34" s="105"/>
      <c r="J34" s="105"/>
    </row>
  </sheetData>
  <mergeCells count="27">
    <mergeCell ref="A24:G24"/>
    <mergeCell ref="B22:C22"/>
    <mergeCell ref="B23:C23"/>
    <mergeCell ref="B15:C15"/>
    <mergeCell ref="B16:C16"/>
    <mergeCell ref="B19:C19"/>
    <mergeCell ref="B20:C20"/>
    <mergeCell ref="A21:G21"/>
    <mergeCell ref="F2:J2"/>
    <mergeCell ref="B13:C13"/>
    <mergeCell ref="A17:G17"/>
    <mergeCell ref="A18:G18"/>
    <mergeCell ref="A7:J7"/>
    <mergeCell ref="A8:J8"/>
    <mergeCell ref="A9:J9"/>
    <mergeCell ref="F4:J4"/>
    <mergeCell ref="F3:J3"/>
    <mergeCell ref="B14:C14"/>
    <mergeCell ref="A27:G27"/>
    <mergeCell ref="A26:G26"/>
    <mergeCell ref="A25:G25"/>
    <mergeCell ref="G34:J34"/>
    <mergeCell ref="A28:G28"/>
    <mergeCell ref="A30:E30"/>
    <mergeCell ref="A31:E31"/>
    <mergeCell ref="G32:J32"/>
    <mergeCell ref="G33:J33"/>
  </mergeCells>
  <pageMargins left="0.43307086614173201" right="0.183070866" top="0.80118110200000003" bottom="0.80118110200000003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M16" sqref="M16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4" customWidth="1"/>
    <col min="7" max="7" width="22.5703125" customWidth="1"/>
    <col min="8" max="8" width="9.7109375" customWidth="1"/>
    <col min="9" max="9" width="11.7109375" customWidth="1"/>
    <col min="10" max="10" width="9.5703125" bestFit="1" customWidth="1"/>
  </cols>
  <sheetData>
    <row r="1" spans="1:11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05" t="s">
        <v>386</v>
      </c>
      <c r="G2" s="105"/>
      <c r="H2" s="105"/>
      <c r="I2" s="105"/>
      <c r="J2" s="105"/>
    </row>
    <row r="3" spans="1:11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  <c r="J3" s="105"/>
      <c r="K3" s="54"/>
    </row>
    <row r="4" spans="1:11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  <c r="J4" s="104"/>
    </row>
    <row r="5" spans="1:11" x14ac:dyDescent="0.25">
      <c r="A5" s="1"/>
      <c r="B5" s="1"/>
      <c r="C5" s="1"/>
      <c r="D5" s="1"/>
      <c r="E5" s="1"/>
      <c r="F5" s="1"/>
      <c r="G5" s="1"/>
      <c r="H5" s="56"/>
      <c r="I5" s="56"/>
      <c r="J5" s="56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05" t="s">
        <v>235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1" x14ac:dyDescent="0.25">
      <c r="A8" s="108" t="s">
        <v>381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1" x14ac:dyDescent="0.25">
      <c r="A9" s="105" t="s">
        <v>321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257</v>
      </c>
    </row>
    <row r="12" spans="1:11" ht="85.5" x14ac:dyDescent="0.25">
      <c r="A12" s="63" t="s">
        <v>0</v>
      </c>
      <c r="B12" s="120" t="s">
        <v>322</v>
      </c>
      <c r="C12" s="121"/>
      <c r="D12" s="63" t="s">
        <v>323</v>
      </c>
      <c r="E12" s="63" t="s">
        <v>324</v>
      </c>
      <c r="F12" s="7" t="s">
        <v>325</v>
      </c>
      <c r="G12" s="7" t="s">
        <v>326</v>
      </c>
      <c r="H12" s="7" t="s">
        <v>360</v>
      </c>
      <c r="I12" s="57" t="s">
        <v>387</v>
      </c>
      <c r="J12" s="9" t="s">
        <v>388</v>
      </c>
    </row>
    <row r="13" spans="1:11" ht="60" x14ac:dyDescent="0.25">
      <c r="A13" s="10" t="s">
        <v>1</v>
      </c>
      <c r="B13" s="122" t="s">
        <v>327</v>
      </c>
      <c r="C13" s="123"/>
      <c r="D13" s="10" t="s">
        <v>328</v>
      </c>
      <c r="E13" s="64" t="s">
        <v>329</v>
      </c>
      <c r="F13" s="11"/>
      <c r="G13" s="11"/>
      <c r="H13" s="12">
        <v>108000</v>
      </c>
      <c r="I13" s="12">
        <v>54000</v>
      </c>
      <c r="J13" s="13">
        <v>15400</v>
      </c>
    </row>
    <row r="14" spans="1:11" x14ac:dyDescent="0.25">
      <c r="A14" s="124" t="s">
        <v>258</v>
      </c>
      <c r="B14" s="124"/>
      <c r="C14" s="124"/>
      <c r="D14" s="124"/>
      <c r="E14" s="124"/>
      <c r="F14" s="124"/>
      <c r="G14" s="125"/>
      <c r="H14" s="15">
        <f>SUM(H13)</f>
        <v>108000</v>
      </c>
      <c r="I14" s="15">
        <f t="shared" ref="I14:J14" si="0">SUM(I13)</f>
        <v>54000</v>
      </c>
      <c r="J14" s="15">
        <f t="shared" si="0"/>
        <v>15400</v>
      </c>
    </row>
    <row r="15" spans="1:11" x14ac:dyDescent="0.25">
      <c r="A15" s="109" t="s">
        <v>330</v>
      </c>
      <c r="B15" s="109"/>
      <c r="C15" s="109"/>
      <c r="D15" s="109"/>
      <c r="E15" s="109"/>
      <c r="F15" s="109"/>
      <c r="G15" s="109"/>
      <c r="H15" s="16">
        <f>H14</f>
        <v>108000</v>
      </c>
      <c r="I15" s="16">
        <f t="shared" ref="I15:J15" si="1">I14</f>
        <v>54000</v>
      </c>
      <c r="J15" s="16">
        <f t="shared" si="1"/>
        <v>15400</v>
      </c>
    </row>
    <row r="16" spans="1:11" ht="30" x14ac:dyDescent="0.25">
      <c r="A16" s="61" t="s">
        <v>59</v>
      </c>
      <c r="B16" s="126" t="s">
        <v>327</v>
      </c>
      <c r="C16" s="127"/>
      <c r="D16" s="61" t="s">
        <v>185</v>
      </c>
      <c r="E16" s="65" t="s">
        <v>186</v>
      </c>
      <c r="F16" s="60">
        <v>200101</v>
      </c>
      <c r="G16" s="60" t="s">
        <v>77</v>
      </c>
      <c r="H16" s="66">
        <v>4000</v>
      </c>
      <c r="I16" s="66">
        <v>2000</v>
      </c>
      <c r="J16" s="67">
        <v>0</v>
      </c>
    </row>
    <row r="17" spans="1:10" ht="30" x14ac:dyDescent="0.25">
      <c r="A17" s="55" t="s">
        <v>59</v>
      </c>
      <c r="B17" s="114" t="s">
        <v>327</v>
      </c>
      <c r="C17" s="114"/>
      <c r="D17" s="55" t="s">
        <v>185</v>
      </c>
      <c r="E17" s="55" t="s">
        <v>186</v>
      </c>
      <c r="F17" s="55">
        <v>200102</v>
      </c>
      <c r="G17" s="55" t="s">
        <v>152</v>
      </c>
      <c r="H17" s="12">
        <v>0</v>
      </c>
      <c r="I17" s="12">
        <v>0</v>
      </c>
      <c r="J17" s="13">
        <v>0</v>
      </c>
    </row>
    <row r="18" spans="1:10" ht="30" x14ac:dyDescent="0.25">
      <c r="A18" s="55" t="s">
        <v>59</v>
      </c>
      <c r="B18" s="114" t="s">
        <v>327</v>
      </c>
      <c r="C18" s="114"/>
      <c r="D18" s="55" t="s">
        <v>185</v>
      </c>
      <c r="E18" s="55" t="s">
        <v>186</v>
      </c>
      <c r="F18" s="55">
        <v>200105</v>
      </c>
      <c r="G18" s="55" t="s">
        <v>208</v>
      </c>
      <c r="H18" s="12">
        <v>1000</v>
      </c>
      <c r="I18" s="12">
        <v>1000</v>
      </c>
      <c r="J18" s="13">
        <v>0</v>
      </c>
    </row>
    <row r="19" spans="1:10" ht="45" x14ac:dyDescent="0.25">
      <c r="A19" s="55" t="s">
        <v>59</v>
      </c>
      <c r="B19" s="114" t="s">
        <v>327</v>
      </c>
      <c r="C19" s="114"/>
      <c r="D19" s="55" t="s">
        <v>185</v>
      </c>
      <c r="E19" s="55" t="s">
        <v>186</v>
      </c>
      <c r="F19" s="55">
        <v>200130</v>
      </c>
      <c r="G19" s="55" t="s">
        <v>91</v>
      </c>
      <c r="H19" s="12">
        <v>4000</v>
      </c>
      <c r="I19" s="12">
        <v>2000</v>
      </c>
      <c r="J19" s="13">
        <v>13.11</v>
      </c>
    </row>
    <row r="20" spans="1:10" ht="30" x14ac:dyDescent="0.25">
      <c r="A20" s="55" t="s">
        <v>59</v>
      </c>
      <c r="B20" s="114" t="s">
        <v>327</v>
      </c>
      <c r="C20" s="114"/>
      <c r="D20" s="55" t="s">
        <v>185</v>
      </c>
      <c r="E20" s="55" t="s">
        <v>186</v>
      </c>
      <c r="F20" s="55">
        <v>200530</v>
      </c>
      <c r="G20" s="55" t="s">
        <v>93</v>
      </c>
      <c r="H20" s="12">
        <v>19000</v>
      </c>
      <c r="I20" s="12">
        <v>9000</v>
      </c>
      <c r="J20" s="13">
        <v>0</v>
      </c>
    </row>
    <row r="21" spans="1:10" ht="30" x14ac:dyDescent="0.25">
      <c r="A21" s="55" t="s">
        <v>59</v>
      </c>
      <c r="B21" s="114" t="s">
        <v>327</v>
      </c>
      <c r="C21" s="114"/>
      <c r="D21" s="55" t="s">
        <v>185</v>
      </c>
      <c r="E21" s="55" t="s">
        <v>186</v>
      </c>
      <c r="F21" s="55">
        <v>201300</v>
      </c>
      <c r="G21" s="55" t="s">
        <v>184</v>
      </c>
      <c r="H21" s="12">
        <v>0</v>
      </c>
      <c r="I21" s="12">
        <v>0</v>
      </c>
      <c r="J21" s="13">
        <v>0</v>
      </c>
    </row>
    <row r="22" spans="1:10" ht="30" x14ac:dyDescent="0.25">
      <c r="A22" s="55" t="s">
        <v>59</v>
      </c>
      <c r="B22" s="114" t="s">
        <v>327</v>
      </c>
      <c r="C22" s="114"/>
      <c r="D22" s="55" t="s">
        <v>185</v>
      </c>
      <c r="E22" s="55" t="s">
        <v>186</v>
      </c>
      <c r="F22" s="55">
        <v>203030</v>
      </c>
      <c r="G22" s="55" t="s">
        <v>105</v>
      </c>
      <c r="H22" s="12">
        <v>80000</v>
      </c>
      <c r="I22" s="12">
        <v>40000</v>
      </c>
      <c r="J22" s="13">
        <v>0</v>
      </c>
    </row>
    <row r="23" spans="1:10" x14ac:dyDescent="0.25">
      <c r="A23" s="106" t="s">
        <v>258</v>
      </c>
      <c r="B23" s="106"/>
      <c r="C23" s="106"/>
      <c r="D23" s="106"/>
      <c r="E23" s="106"/>
      <c r="F23" s="106"/>
      <c r="G23" s="106"/>
      <c r="H23" s="15">
        <f>SUM(H16:H22)</f>
        <v>108000</v>
      </c>
      <c r="I23" s="15">
        <f>SUM(I16:I22)</f>
        <v>54000</v>
      </c>
      <c r="J23" s="15">
        <f>SUM(J16:J22)</f>
        <v>13.11</v>
      </c>
    </row>
    <row r="24" spans="1:10" x14ac:dyDescent="0.25">
      <c r="A24" s="128" t="s">
        <v>331</v>
      </c>
      <c r="B24" s="129"/>
      <c r="C24" s="129"/>
      <c r="D24" s="129"/>
      <c r="E24" s="129"/>
      <c r="F24" s="129"/>
      <c r="G24" s="130"/>
      <c r="H24" s="18">
        <f>H23</f>
        <v>108000</v>
      </c>
      <c r="I24" s="18">
        <f t="shared" ref="I24:J24" si="2">I23</f>
        <v>54000</v>
      </c>
      <c r="J24" s="18">
        <f t="shared" si="2"/>
        <v>13.11</v>
      </c>
    </row>
    <row r="25" spans="1:10" x14ac:dyDescent="0.25">
      <c r="A25" s="111" t="s">
        <v>332</v>
      </c>
      <c r="B25" s="111"/>
      <c r="C25" s="111"/>
      <c r="D25" s="111"/>
      <c r="E25" s="111"/>
      <c r="F25" s="111"/>
      <c r="G25" s="111"/>
      <c r="H25" s="18">
        <f>H15-H24</f>
        <v>0</v>
      </c>
      <c r="I25" s="18">
        <f>I15-I24</f>
        <v>0</v>
      </c>
      <c r="J25" s="18">
        <f>J15-J24</f>
        <v>15386.89</v>
      </c>
    </row>
    <row r="26" spans="1:10" x14ac:dyDescent="0.25">
      <c r="A26" s="106" t="s">
        <v>258</v>
      </c>
      <c r="B26" s="106"/>
      <c r="C26" s="106"/>
      <c r="D26" s="106"/>
      <c r="E26" s="106"/>
      <c r="F26" s="106"/>
      <c r="G26" s="106"/>
      <c r="H26" s="19">
        <f>H14-H23</f>
        <v>0</v>
      </c>
      <c r="I26" s="19">
        <f>I14-I23</f>
        <v>0</v>
      </c>
      <c r="J26" s="19">
        <f>J14-J23</f>
        <v>15386.89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05" t="s">
        <v>237</v>
      </c>
      <c r="B29" s="105"/>
      <c r="C29" s="105"/>
      <c r="D29" s="105"/>
      <c r="E29" s="105"/>
      <c r="F29" s="1"/>
      <c r="G29" s="1"/>
      <c r="H29" s="1"/>
      <c r="I29" s="1"/>
      <c r="J29" s="1"/>
    </row>
    <row r="30" spans="1:10" x14ac:dyDescent="0.25">
      <c r="A30" s="105" t="s">
        <v>304</v>
      </c>
      <c r="B30" s="105"/>
      <c r="C30" s="105"/>
      <c r="D30" s="105"/>
      <c r="E30" s="105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05" t="s">
        <v>238</v>
      </c>
      <c r="H31" s="105"/>
      <c r="I31" s="105"/>
      <c r="J31" s="105"/>
    </row>
    <row r="32" spans="1:10" x14ac:dyDescent="0.25">
      <c r="A32" s="1"/>
      <c r="B32" s="1"/>
      <c r="C32" s="1"/>
      <c r="D32" s="1"/>
      <c r="E32" s="1"/>
      <c r="F32" s="1"/>
      <c r="G32" s="105" t="s">
        <v>292</v>
      </c>
      <c r="H32" s="105"/>
      <c r="I32" s="105"/>
      <c r="J32" s="105"/>
    </row>
    <row r="33" spans="1:10" x14ac:dyDescent="0.25">
      <c r="A33" s="1"/>
      <c r="B33" s="1"/>
      <c r="C33" s="1"/>
      <c r="D33" s="1"/>
      <c r="E33" s="1"/>
      <c r="F33" s="1"/>
      <c r="G33" s="105" t="s">
        <v>334</v>
      </c>
      <c r="H33" s="105"/>
      <c r="I33" s="105"/>
      <c r="J33" s="105"/>
    </row>
  </sheetData>
  <mergeCells count="26">
    <mergeCell ref="G31:J31"/>
    <mergeCell ref="G32:J32"/>
    <mergeCell ref="G33:J33"/>
    <mergeCell ref="F3:J3"/>
    <mergeCell ref="F4:J4"/>
    <mergeCell ref="A23:G23"/>
    <mergeCell ref="A24:G24"/>
    <mergeCell ref="A25:G25"/>
    <mergeCell ref="A26:G26"/>
    <mergeCell ref="A29:E29"/>
    <mergeCell ref="A30:E30"/>
    <mergeCell ref="B17:C17"/>
    <mergeCell ref="B18:C18"/>
    <mergeCell ref="B19:C19"/>
    <mergeCell ref="B20:C20"/>
    <mergeCell ref="B21:C21"/>
    <mergeCell ref="B22:C22"/>
    <mergeCell ref="B13:C13"/>
    <mergeCell ref="A14:G14"/>
    <mergeCell ref="A15:G15"/>
    <mergeCell ref="B16:C16"/>
    <mergeCell ref="A7:J7"/>
    <mergeCell ref="A8:J8"/>
    <mergeCell ref="A9:J9"/>
    <mergeCell ref="B12:C12"/>
    <mergeCell ref="F2:J2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 ED.I, REV. 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M12" sqref="M12"/>
    </sheetView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9" width="13" bestFit="1" customWidth="1"/>
    <col min="10" max="10" width="11.85546875" bestFit="1" customWidth="1"/>
  </cols>
  <sheetData>
    <row r="1" spans="1:11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05" t="s">
        <v>389</v>
      </c>
      <c r="G2" s="105"/>
      <c r="H2" s="105"/>
      <c r="I2" s="105"/>
      <c r="J2" s="105"/>
    </row>
    <row r="3" spans="1:11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  <c r="J3" s="105"/>
      <c r="K3" s="54"/>
    </row>
    <row r="4" spans="1:11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  <c r="J4" s="104"/>
      <c r="K4" s="53"/>
    </row>
    <row r="5" spans="1:11" x14ac:dyDescent="0.25">
      <c r="A5" s="1"/>
      <c r="B5" s="1"/>
      <c r="C5" s="1"/>
      <c r="D5" s="1"/>
      <c r="E5" s="1"/>
      <c r="F5" s="80"/>
      <c r="G5" s="80"/>
      <c r="H5" s="80"/>
      <c r="I5" s="80"/>
      <c r="J5" s="80"/>
      <c r="K5" s="53"/>
    </row>
    <row r="6" spans="1:11" x14ac:dyDescent="0.25">
      <c r="A6" s="1"/>
      <c r="B6" s="1"/>
      <c r="C6" s="1"/>
      <c r="D6" s="1"/>
      <c r="E6" s="1"/>
      <c r="F6" s="53"/>
      <c r="G6" s="53"/>
      <c r="H6" s="53"/>
      <c r="I6" s="53"/>
      <c r="J6" s="53"/>
    </row>
    <row r="7" spans="1:11" x14ac:dyDescent="0.25">
      <c r="A7" s="105" t="s">
        <v>235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1" x14ac:dyDescent="0.25">
      <c r="A8" s="108" t="s">
        <v>381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1" x14ac:dyDescent="0.25">
      <c r="A9" s="105" t="s">
        <v>302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6" t="s">
        <v>236</v>
      </c>
    </row>
    <row r="11" spans="1:11" ht="71.25" x14ac:dyDescent="0.25">
      <c r="A11" s="9" t="s">
        <v>0</v>
      </c>
      <c r="B11" s="112" t="s">
        <v>312</v>
      </c>
      <c r="C11" s="113"/>
      <c r="D11" s="7" t="s">
        <v>313</v>
      </c>
      <c r="E11" s="7" t="s">
        <v>308</v>
      </c>
      <c r="F11" s="7" t="s">
        <v>309</v>
      </c>
      <c r="G11" s="7" t="s">
        <v>310</v>
      </c>
      <c r="H11" s="9" t="s">
        <v>364</v>
      </c>
      <c r="I11" s="9" t="s">
        <v>390</v>
      </c>
      <c r="J11" s="43" t="s">
        <v>383</v>
      </c>
    </row>
    <row r="12" spans="1:11" ht="45" x14ac:dyDescent="0.25">
      <c r="A12" s="20" t="s">
        <v>1</v>
      </c>
      <c r="B12" s="114" t="s">
        <v>39</v>
      </c>
      <c r="C12" s="114"/>
      <c r="D12" s="20" t="s">
        <v>15</v>
      </c>
      <c r="E12" s="20" t="s">
        <v>16</v>
      </c>
      <c r="F12" s="11"/>
      <c r="G12" s="11"/>
      <c r="H12" s="12">
        <v>180000</v>
      </c>
      <c r="I12" s="12">
        <v>92000</v>
      </c>
      <c r="J12" s="13">
        <v>29308.76</v>
      </c>
    </row>
    <row r="13" spans="1:11" ht="30" x14ac:dyDescent="0.25">
      <c r="A13" s="20" t="s">
        <v>1</v>
      </c>
      <c r="B13" s="114" t="s">
        <v>39</v>
      </c>
      <c r="C13" s="114"/>
      <c r="D13" s="20" t="s">
        <v>40</v>
      </c>
      <c r="E13" s="20" t="s">
        <v>41</v>
      </c>
      <c r="F13" s="11"/>
      <c r="G13" s="11"/>
      <c r="H13" s="12">
        <v>4190000</v>
      </c>
      <c r="I13" s="12">
        <v>2130000</v>
      </c>
      <c r="J13" s="13">
        <v>2591371.17</v>
      </c>
    </row>
    <row r="14" spans="1:11" ht="60" x14ac:dyDescent="0.25">
      <c r="A14" s="20" t="s">
        <v>1</v>
      </c>
      <c r="B14" s="114" t="s">
        <v>39</v>
      </c>
      <c r="C14" s="114"/>
      <c r="D14" s="20" t="s">
        <v>42</v>
      </c>
      <c r="E14" s="20" t="s">
        <v>43</v>
      </c>
      <c r="F14" s="11"/>
      <c r="G14" s="11"/>
      <c r="H14" s="12">
        <v>227600000</v>
      </c>
      <c r="I14" s="12">
        <v>116834000</v>
      </c>
      <c r="J14" s="13">
        <v>125894812.41</v>
      </c>
    </row>
    <row r="15" spans="1:11" ht="75" x14ac:dyDescent="0.25">
      <c r="A15" s="20" t="s">
        <v>1</v>
      </c>
      <c r="B15" s="114" t="s">
        <v>39</v>
      </c>
      <c r="C15" s="114"/>
      <c r="D15" s="20" t="s">
        <v>44</v>
      </c>
      <c r="E15" s="20" t="s">
        <v>45</v>
      </c>
      <c r="F15" s="11"/>
      <c r="G15" s="11"/>
      <c r="H15" s="12">
        <v>58509000</v>
      </c>
      <c r="I15" s="12">
        <v>29920000</v>
      </c>
      <c r="J15" s="13">
        <v>26057311.34</v>
      </c>
    </row>
    <row r="16" spans="1:11" ht="45" x14ac:dyDescent="0.25">
      <c r="A16" s="20" t="s">
        <v>1</v>
      </c>
      <c r="B16" s="114" t="s">
        <v>39</v>
      </c>
      <c r="C16" s="114"/>
      <c r="D16" s="20" t="s">
        <v>46</v>
      </c>
      <c r="E16" s="20" t="s">
        <v>47</v>
      </c>
      <c r="F16" s="11"/>
      <c r="G16" s="11"/>
      <c r="H16" s="12">
        <v>6584000</v>
      </c>
      <c r="I16" s="12">
        <v>3325000</v>
      </c>
      <c r="J16" s="13">
        <v>3310000</v>
      </c>
    </row>
    <row r="17" spans="1:10" ht="45" x14ac:dyDescent="0.25">
      <c r="A17" s="20" t="s">
        <v>1</v>
      </c>
      <c r="B17" s="114" t="s">
        <v>39</v>
      </c>
      <c r="C17" s="114"/>
      <c r="D17" s="20" t="s">
        <v>48</v>
      </c>
      <c r="E17" s="20" t="s">
        <v>49</v>
      </c>
      <c r="F17" s="11"/>
      <c r="G17" s="11"/>
      <c r="H17" s="12">
        <v>1350000</v>
      </c>
      <c r="I17" s="12">
        <v>885000</v>
      </c>
      <c r="J17" s="13">
        <v>728982</v>
      </c>
    </row>
    <row r="18" spans="1:10" x14ac:dyDescent="0.25">
      <c r="A18" s="87" t="s">
        <v>1</v>
      </c>
      <c r="B18" s="114" t="s">
        <v>39</v>
      </c>
      <c r="C18" s="114"/>
      <c r="D18" s="87">
        <v>370100</v>
      </c>
      <c r="E18" s="87" t="s">
        <v>370</v>
      </c>
      <c r="F18" s="11"/>
      <c r="G18" s="11"/>
      <c r="H18" s="12">
        <v>0</v>
      </c>
      <c r="I18" s="12">
        <v>0</v>
      </c>
      <c r="J18" s="13">
        <v>122249.38</v>
      </c>
    </row>
    <row r="19" spans="1:10" ht="75" x14ac:dyDescent="0.25">
      <c r="A19" s="36" t="s">
        <v>1</v>
      </c>
      <c r="B19" s="114" t="s">
        <v>39</v>
      </c>
      <c r="C19" s="114"/>
      <c r="D19" s="36">
        <v>401501</v>
      </c>
      <c r="E19" s="36" t="s">
        <v>296</v>
      </c>
      <c r="F19" s="11"/>
      <c r="G19" s="11"/>
      <c r="H19" s="12"/>
      <c r="I19" s="12"/>
      <c r="J19" s="13">
        <v>3000000</v>
      </c>
    </row>
    <row r="20" spans="1:10" ht="60" x14ac:dyDescent="0.25">
      <c r="A20" s="36" t="s">
        <v>1</v>
      </c>
      <c r="B20" s="114" t="s">
        <v>39</v>
      </c>
      <c r="C20" s="114"/>
      <c r="D20" s="36">
        <v>431000</v>
      </c>
      <c r="E20" s="36" t="s">
        <v>297</v>
      </c>
      <c r="F20" s="11"/>
      <c r="G20" s="11"/>
      <c r="H20" s="12">
        <v>4500000</v>
      </c>
      <c r="I20" s="12">
        <v>3000000</v>
      </c>
      <c r="J20" s="13">
        <v>2597485</v>
      </c>
    </row>
    <row r="21" spans="1:10" ht="90" x14ac:dyDescent="0.25">
      <c r="A21" s="20" t="s">
        <v>1</v>
      </c>
      <c r="B21" s="114" t="s">
        <v>39</v>
      </c>
      <c r="C21" s="114"/>
      <c r="D21" s="20" t="s">
        <v>54</v>
      </c>
      <c r="E21" s="20" t="s">
        <v>55</v>
      </c>
      <c r="F21" s="11"/>
      <c r="G21" s="11"/>
      <c r="H21" s="12">
        <v>153900000</v>
      </c>
      <c r="I21" s="12">
        <v>79295000</v>
      </c>
      <c r="J21" s="13">
        <v>72793983.790000007</v>
      </c>
    </row>
    <row r="22" spans="1:10" x14ac:dyDescent="0.25">
      <c r="A22" s="106" t="s">
        <v>258</v>
      </c>
      <c r="B22" s="106"/>
      <c r="C22" s="106"/>
      <c r="D22" s="106"/>
      <c r="E22" s="106"/>
      <c r="F22" s="106"/>
      <c r="G22" s="106"/>
      <c r="H22" s="15">
        <f>SUM(H12:H21)</f>
        <v>456813000</v>
      </c>
      <c r="I22" s="15">
        <f>SUM(I12:I21)</f>
        <v>235481000</v>
      </c>
      <c r="J22" s="15">
        <f>SUM(J12:J21)</f>
        <v>237125503.85000002</v>
      </c>
    </row>
    <row r="23" spans="1:10" ht="75" x14ac:dyDescent="0.25">
      <c r="A23" s="20" t="s">
        <v>1</v>
      </c>
      <c r="B23" s="114" t="s">
        <v>39</v>
      </c>
      <c r="C23" s="114"/>
      <c r="D23" s="20" t="s">
        <v>50</v>
      </c>
      <c r="E23" s="20" t="s">
        <v>51</v>
      </c>
      <c r="F23" s="11"/>
      <c r="G23" s="11"/>
      <c r="H23" s="12">
        <v>0</v>
      </c>
      <c r="I23" s="12">
        <v>0</v>
      </c>
      <c r="J23" s="13">
        <v>1000000</v>
      </c>
    </row>
    <row r="24" spans="1:10" ht="45" x14ac:dyDescent="0.25">
      <c r="A24" s="51" t="s">
        <v>1</v>
      </c>
      <c r="B24" s="114" t="s">
        <v>39</v>
      </c>
      <c r="C24" s="114"/>
      <c r="D24" s="51">
        <v>401600</v>
      </c>
      <c r="E24" s="51" t="s">
        <v>317</v>
      </c>
      <c r="F24" s="11"/>
      <c r="G24" s="11"/>
      <c r="H24" s="12">
        <v>0</v>
      </c>
      <c r="I24" s="12">
        <v>0</v>
      </c>
      <c r="J24" s="13">
        <v>0</v>
      </c>
    </row>
    <row r="25" spans="1:10" ht="60" x14ac:dyDescent="0.25">
      <c r="A25" s="20" t="s">
        <v>1</v>
      </c>
      <c r="B25" s="114" t="s">
        <v>39</v>
      </c>
      <c r="C25" s="114"/>
      <c r="D25" s="20" t="s">
        <v>52</v>
      </c>
      <c r="E25" s="20" t="s">
        <v>53</v>
      </c>
      <c r="F25" s="11"/>
      <c r="G25" s="11"/>
      <c r="H25" s="12">
        <v>22380000</v>
      </c>
      <c r="I25" s="12">
        <v>11030000</v>
      </c>
      <c r="J25" s="13">
        <v>5715725.6399999997</v>
      </c>
    </row>
    <row r="26" spans="1:10" ht="90" x14ac:dyDescent="0.25">
      <c r="A26" s="87" t="s">
        <v>1</v>
      </c>
      <c r="B26" s="114" t="s">
        <v>39</v>
      </c>
      <c r="C26" s="114"/>
      <c r="D26" s="87">
        <v>460400</v>
      </c>
      <c r="E26" s="87" t="s">
        <v>371</v>
      </c>
      <c r="F26" s="11"/>
      <c r="G26" s="11"/>
      <c r="H26" s="12">
        <v>0</v>
      </c>
      <c r="I26" s="12">
        <v>0</v>
      </c>
      <c r="J26" s="13">
        <v>3226756.53</v>
      </c>
    </row>
    <row r="27" spans="1:10" s="2" customFormat="1" ht="45" x14ac:dyDescent="0.25">
      <c r="A27" s="81" t="s">
        <v>1</v>
      </c>
      <c r="B27" s="114" t="s">
        <v>39</v>
      </c>
      <c r="C27" s="114"/>
      <c r="D27" s="81">
        <v>480101</v>
      </c>
      <c r="E27" s="26" t="s">
        <v>278</v>
      </c>
      <c r="F27" s="26"/>
      <c r="G27" s="26"/>
      <c r="H27" s="27">
        <v>0</v>
      </c>
      <c r="I27" s="27">
        <v>0</v>
      </c>
      <c r="J27" s="27"/>
    </row>
    <row r="28" spans="1:10" s="2" customFormat="1" x14ac:dyDescent="0.25">
      <c r="A28" s="106" t="s">
        <v>259</v>
      </c>
      <c r="B28" s="106"/>
      <c r="C28" s="106"/>
      <c r="D28" s="106"/>
      <c r="E28" s="106"/>
      <c r="F28" s="106"/>
      <c r="G28" s="106"/>
      <c r="H28" s="28">
        <f>SUM(H23:H27)</f>
        <v>22380000</v>
      </c>
      <c r="I28" s="28">
        <f>SUM(I23:I27)</f>
        <v>11030000</v>
      </c>
      <c r="J28" s="28">
        <f>SUM(J23:J27)</f>
        <v>9942482.1699999999</v>
      </c>
    </row>
    <row r="29" spans="1:10" x14ac:dyDescent="0.25">
      <c r="A29" s="109" t="s">
        <v>279</v>
      </c>
      <c r="B29" s="109"/>
      <c r="C29" s="109"/>
      <c r="D29" s="109"/>
      <c r="E29" s="109"/>
      <c r="F29" s="109"/>
      <c r="G29" s="109"/>
      <c r="H29" s="16">
        <f>H22+H28</f>
        <v>479193000</v>
      </c>
      <c r="I29" s="16">
        <f>I22+I28</f>
        <v>246511000</v>
      </c>
      <c r="J29" s="16">
        <f>J22+J28</f>
        <v>247067986.02000001</v>
      </c>
    </row>
    <row r="30" spans="1:10" ht="33.75" customHeight="1" x14ac:dyDescent="0.25">
      <c r="A30" s="20" t="s">
        <v>59</v>
      </c>
      <c r="B30" s="114" t="s">
        <v>39</v>
      </c>
      <c r="C30" s="114"/>
      <c r="D30" s="20" t="s">
        <v>145</v>
      </c>
      <c r="E30" s="20" t="s">
        <v>146</v>
      </c>
      <c r="F30" s="20" t="s">
        <v>62</v>
      </c>
      <c r="G30" s="20" t="s">
        <v>63</v>
      </c>
      <c r="H30" s="12">
        <v>177356000</v>
      </c>
      <c r="I30" s="12">
        <v>89732000</v>
      </c>
      <c r="J30" s="13">
        <v>87816196</v>
      </c>
    </row>
    <row r="31" spans="1:10" ht="34.5" customHeight="1" x14ac:dyDescent="0.25">
      <c r="A31" s="20" t="s">
        <v>59</v>
      </c>
      <c r="B31" s="114" t="s">
        <v>39</v>
      </c>
      <c r="C31" s="114"/>
      <c r="D31" s="20" t="s">
        <v>145</v>
      </c>
      <c r="E31" s="20" t="s">
        <v>146</v>
      </c>
      <c r="F31" s="20" t="s">
        <v>173</v>
      </c>
      <c r="G31" s="20" t="s">
        <v>174</v>
      </c>
      <c r="H31" s="12">
        <v>44173000</v>
      </c>
      <c r="I31" s="12">
        <v>22346000</v>
      </c>
      <c r="J31" s="13">
        <v>20927434</v>
      </c>
    </row>
    <row r="32" spans="1:10" ht="33.75" customHeight="1" x14ac:dyDescent="0.25">
      <c r="A32" s="20" t="s">
        <v>59</v>
      </c>
      <c r="B32" s="114" t="s">
        <v>39</v>
      </c>
      <c r="C32" s="114"/>
      <c r="D32" s="20" t="s">
        <v>145</v>
      </c>
      <c r="E32" s="20" t="s">
        <v>146</v>
      </c>
      <c r="F32" s="20" t="s">
        <v>175</v>
      </c>
      <c r="G32" s="20" t="s">
        <v>176</v>
      </c>
      <c r="H32" s="12">
        <v>33885000</v>
      </c>
      <c r="I32" s="12">
        <v>17115000</v>
      </c>
      <c r="J32" s="13">
        <v>14711966</v>
      </c>
    </row>
    <row r="33" spans="1:10" ht="30" x14ac:dyDescent="0.25">
      <c r="A33" s="20" t="s">
        <v>59</v>
      </c>
      <c r="B33" s="114" t="s">
        <v>39</v>
      </c>
      <c r="C33" s="114"/>
      <c r="D33" s="20" t="s">
        <v>145</v>
      </c>
      <c r="E33" s="20" t="s">
        <v>146</v>
      </c>
      <c r="F33" s="20" t="s">
        <v>201</v>
      </c>
      <c r="G33" s="20" t="s">
        <v>202</v>
      </c>
      <c r="H33" s="12">
        <v>450000</v>
      </c>
      <c r="I33" s="12">
        <v>233000</v>
      </c>
      <c r="J33" s="13">
        <v>148599</v>
      </c>
    </row>
    <row r="34" spans="1:10" ht="30.75" customHeight="1" x14ac:dyDescent="0.25">
      <c r="A34" s="20" t="s">
        <v>59</v>
      </c>
      <c r="B34" s="114" t="s">
        <v>39</v>
      </c>
      <c r="C34" s="114"/>
      <c r="D34" s="20" t="s">
        <v>145</v>
      </c>
      <c r="E34" s="20" t="s">
        <v>146</v>
      </c>
      <c r="F34" s="20" t="s">
        <v>199</v>
      </c>
      <c r="G34" s="20" t="s">
        <v>200</v>
      </c>
      <c r="H34" s="12">
        <v>14763000</v>
      </c>
      <c r="I34" s="12">
        <v>7496000</v>
      </c>
      <c r="J34" s="13">
        <v>6513792</v>
      </c>
    </row>
    <row r="35" spans="1:10" ht="33.75" customHeight="1" x14ac:dyDescent="0.25">
      <c r="A35" s="20" t="s">
        <v>59</v>
      </c>
      <c r="B35" s="114" t="s">
        <v>39</v>
      </c>
      <c r="C35" s="114"/>
      <c r="D35" s="20" t="s">
        <v>145</v>
      </c>
      <c r="E35" s="20" t="s">
        <v>146</v>
      </c>
      <c r="F35" s="20" t="s">
        <v>203</v>
      </c>
      <c r="G35" s="20" t="s">
        <v>204</v>
      </c>
      <c r="H35" s="12">
        <v>6800000</v>
      </c>
      <c r="I35" s="12">
        <v>3450000</v>
      </c>
      <c r="J35" s="13">
        <v>3209481</v>
      </c>
    </row>
    <row r="36" spans="1:10" ht="32.25" customHeight="1" x14ac:dyDescent="0.25">
      <c r="A36" s="20" t="s">
        <v>59</v>
      </c>
      <c r="B36" s="114" t="s">
        <v>39</v>
      </c>
      <c r="C36" s="114"/>
      <c r="D36" s="20" t="s">
        <v>145</v>
      </c>
      <c r="E36" s="20" t="s">
        <v>146</v>
      </c>
      <c r="F36" s="20" t="s">
        <v>68</v>
      </c>
      <c r="G36" s="20" t="s">
        <v>69</v>
      </c>
      <c r="H36" s="12">
        <v>3960000</v>
      </c>
      <c r="I36" s="12">
        <v>2080000</v>
      </c>
      <c r="J36" s="13">
        <v>1394669</v>
      </c>
    </row>
    <row r="37" spans="1:10" ht="32.25" customHeight="1" x14ac:dyDescent="0.25">
      <c r="A37" s="20" t="s">
        <v>59</v>
      </c>
      <c r="B37" s="114" t="s">
        <v>39</v>
      </c>
      <c r="C37" s="114"/>
      <c r="D37" s="20" t="s">
        <v>145</v>
      </c>
      <c r="E37" s="20" t="s">
        <v>146</v>
      </c>
      <c r="F37" s="20" t="s">
        <v>70</v>
      </c>
      <c r="G37" s="20" t="s">
        <v>71</v>
      </c>
      <c r="H37" s="12">
        <v>3290000</v>
      </c>
      <c r="I37" s="12">
        <v>3290000</v>
      </c>
      <c r="J37" s="13">
        <v>0</v>
      </c>
    </row>
    <row r="38" spans="1:10" ht="30.75" customHeight="1" x14ac:dyDescent="0.25">
      <c r="A38" s="20" t="s">
        <v>59</v>
      </c>
      <c r="B38" s="114" t="s">
        <v>39</v>
      </c>
      <c r="C38" s="114"/>
      <c r="D38" s="20" t="s">
        <v>145</v>
      </c>
      <c r="E38" s="20" t="s">
        <v>146</v>
      </c>
      <c r="F38" s="20" t="s">
        <v>205</v>
      </c>
      <c r="G38" s="20" t="s">
        <v>206</v>
      </c>
      <c r="H38" s="12">
        <v>1150000</v>
      </c>
      <c r="I38" s="12">
        <v>455000</v>
      </c>
      <c r="J38" s="13">
        <v>403562</v>
      </c>
    </row>
    <row r="39" spans="1:10" ht="33" customHeight="1" x14ac:dyDescent="0.25">
      <c r="A39" s="20" t="s">
        <v>59</v>
      </c>
      <c r="B39" s="114" t="s">
        <v>39</v>
      </c>
      <c r="C39" s="114"/>
      <c r="D39" s="20" t="s">
        <v>145</v>
      </c>
      <c r="E39" s="20" t="s">
        <v>146</v>
      </c>
      <c r="F39" s="20" t="s">
        <v>74</v>
      </c>
      <c r="G39" s="20" t="s">
        <v>75</v>
      </c>
      <c r="H39" s="12">
        <v>6050000</v>
      </c>
      <c r="I39" s="12">
        <v>3190000</v>
      </c>
      <c r="J39" s="13">
        <v>2998943</v>
      </c>
    </row>
    <row r="40" spans="1:10" ht="28.9" customHeight="1" x14ac:dyDescent="0.25">
      <c r="A40" s="20" t="s">
        <v>59</v>
      </c>
      <c r="B40" s="114" t="s">
        <v>39</v>
      </c>
      <c r="C40" s="114"/>
      <c r="D40" s="20" t="s">
        <v>145</v>
      </c>
      <c r="E40" s="20" t="s">
        <v>146</v>
      </c>
      <c r="F40" s="20" t="s">
        <v>76</v>
      </c>
      <c r="G40" s="20" t="s">
        <v>77</v>
      </c>
      <c r="H40" s="12">
        <v>520000</v>
      </c>
      <c r="I40" s="12">
        <v>270000</v>
      </c>
      <c r="J40" s="13">
        <v>113887.8</v>
      </c>
    </row>
    <row r="41" spans="1:10" ht="34.5" customHeight="1" x14ac:dyDescent="0.25">
      <c r="A41" s="20" t="s">
        <v>59</v>
      </c>
      <c r="B41" s="114" t="s">
        <v>39</v>
      </c>
      <c r="C41" s="114"/>
      <c r="D41" s="20" t="s">
        <v>145</v>
      </c>
      <c r="E41" s="20" t="s">
        <v>146</v>
      </c>
      <c r="F41" s="20" t="s">
        <v>151</v>
      </c>
      <c r="G41" s="20" t="s">
        <v>152</v>
      </c>
      <c r="H41" s="12">
        <v>1720000</v>
      </c>
      <c r="I41" s="12">
        <v>990000</v>
      </c>
      <c r="J41" s="13">
        <v>560523.16</v>
      </c>
    </row>
    <row r="42" spans="1:10" ht="33.75" customHeight="1" x14ac:dyDescent="0.25">
      <c r="A42" s="20" t="s">
        <v>59</v>
      </c>
      <c r="B42" s="114" t="s">
        <v>39</v>
      </c>
      <c r="C42" s="114"/>
      <c r="D42" s="20" t="s">
        <v>145</v>
      </c>
      <c r="E42" s="20" t="s">
        <v>146</v>
      </c>
      <c r="F42" s="20" t="s">
        <v>78</v>
      </c>
      <c r="G42" s="20" t="s">
        <v>79</v>
      </c>
      <c r="H42" s="12">
        <v>14117000</v>
      </c>
      <c r="I42" s="12">
        <v>8200000</v>
      </c>
      <c r="J42" s="13">
        <v>5381023.8799999999</v>
      </c>
    </row>
    <row r="43" spans="1:10" ht="33.75" customHeight="1" x14ac:dyDescent="0.25">
      <c r="A43" s="20" t="s">
        <v>59</v>
      </c>
      <c r="B43" s="114" t="s">
        <v>39</v>
      </c>
      <c r="C43" s="114"/>
      <c r="D43" s="20" t="s">
        <v>145</v>
      </c>
      <c r="E43" s="20" t="s">
        <v>146</v>
      </c>
      <c r="F43" s="20" t="s">
        <v>80</v>
      </c>
      <c r="G43" s="20" t="s">
        <v>81</v>
      </c>
      <c r="H43" s="12">
        <v>3200000</v>
      </c>
      <c r="I43" s="12">
        <v>1980000</v>
      </c>
      <c r="J43" s="13">
        <v>1154377.58</v>
      </c>
    </row>
    <row r="44" spans="1:10" ht="31.5" customHeight="1" x14ac:dyDescent="0.25">
      <c r="A44" s="20" t="s">
        <v>59</v>
      </c>
      <c r="B44" s="114" t="s">
        <v>39</v>
      </c>
      <c r="C44" s="114"/>
      <c r="D44" s="20" t="s">
        <v>145</v>
      </c>
      <c r="E44" s="20" t="s">
        <v>146</v>
      </c>
      <c r="F44" s="20" t="s">
        <v>207</v>
      </c>
      <c r="G44" s="20" t="s">
        <v>208</v>
      </c>
      <c r="H44" s="12">
        <v>105000</v>
      </c>
      <c r="I44" s="12">
        <v>54000</v>
      </c>
      <c r="J44" s="13">
        <v>37088.559999999998</v>
      </c>
    </row>
    <row r="45" spans="1:10" ht="33" customHeight="1" x14ac:dyDescent="0.25">
      <c r="A45" s="20" t="s">
        <v>59</v>
      </c>
      <c r="B45" s="114" t="s">
        <v>39</v>
      </c>
      <c r="C45" s="114"/>
      <c r="D45" s="20" t="s">
        <v>145</v>
      </c>
      <c r="E45" s="20" t="s">
        <v>146</v>
      </c>
      <c r="F45" s="20" t="s">
        <v>82</v>
      </c>
      <c r="G45" s="20" t="s">
        <v>83</v>
      </c>
      <c r="H45" s="12">
        <v>4990000</v>
      </c>
      <c r="I45" s="12">
        <v>2730000</v>
      </c>
      <c r="J45" s="13">
        <v>1412127.56</v>
      </c>
    </row>
    <row r="46" spans="1:10" ht="34.5" customHeight="1" x14ac:dyDescent="0.25">
      <c r="A46" s="20" t="s">
        <v>59</v>
      </c>
      <c r="B46" s="114" t="s">
        <v>39</v>
      </c>
      <c r="C46" s="114"/>
      <c r="D46" s="20" t="s">
        <v>145</v>
      </c>
      <c r="E46" s="20" t="s">
        <v>146</v>
      </c>
      <c r="F46" s="20" t="s">
        <v>84</v>
      </c>
      <c r="G46" s="20" t="s">
        <v>85</v>
      </c>
      <c r="H46" s="12">
        <v>1220000</v>
      </c>
      <c r="I46" s="12">
        <v>690000</v>
      </c>
      <c r="J46" s="13">
        <v>383838.5</v>
      </c>
    </row>
    <row r="47" spans="1:10" ht="33.75" customHeight="1" x14ac:dyDescent="0.25">
      <c r="A47" s="20" t="s">
        <v>59</v>
      </c>
      <c r="B47" s="114" t="s">
        <v>39</v>
      </c>
      <c r="C47" s="114"/>
      <c r="D47" s="20" t="s">
        <v>145</v>
      </c>
      <c r="E47" s="20" t="s">
        <v>146</v>
      </c>
      <c r="F47" s="20" t="s">
        <v>86</v>
      </c>
      <c r="G47" s="20" t="s">
        <v>87</v>
      </c>
      <c r="H47" s="12">
        <v>486000</v>
      </c>
      <c r="I47" s="12">
        <v>255000</v>
      </c>
      <c r="J47" s="13">
        <v>192628.25</v>
      </c>
    </row>
    <row r="48" spans="1:10" ht="35.25" customHeight="1" x14ac:dyDescent="0.25">
      <c r="A48" s="20" t="s">
        <v>59</v>
      </c>
      <c r="B48" s="114" t="s">
        <v>39</v>
      </c>
      <c r="C48" s="114"/>
      <c r="D48" s="20" t="s">
        <v>145</v>
      </c>
      <c r="E48" s="20" t="s">
        <v>146</v>
      </c>
      <c r="F48" s="20" t="s">
        <v>88</v>
      </c>
      <c r="G48" s="20" t="s">
        <v>89</v>
      </c>
      <c r="H48" s="12">
        <v>14980000</v>
      </c>
      <c r="I48" s="12">
        <v>8280000</v>
      </c>
      <c r="J48" s="13">
        <v>5166261.66</v>
      </c>
    </row>
    <row r="49" spans="1:10" ht="34.5" customHeight="1" x14ac:dyDescent="0.25">
      <c r="A49" s="20" t="s">
        <v>59</v>
      </c>
      <c r="B49" s="114" t="s">
        <v>39</v>
      </c>
      <c r="C49" s="114"/>
      <c r="D49" s="20" t="s">
        <v>145</v>
      </c>
      <c r="E49" s="20" t="s">
        <v>146</v>
      </c>
      <c r="F49" s="20" t="s">
        <v>90</v>
      </c>
      <c r="G49" s="20" t="s">
        <v>91</v>
      </c>
      <c r="H49" s="12">
        <v>3640000</v>
      </c>
      <c r="I49" s="12">
        <v>1870000</v>
      </c>
      <c r="J49" s="13">
        <v>1162507.19</v>
      </c>
    </row>
    <row r="50" spans="1:10" ht="33" customHeight="1" x14ac:dyDescent="0.25">
      <c r="A50" s="20" t="s">
        <v>59</v>
      </c>
      <c r="B50" s="114" t="s">
        <v>39</v>
      </c>
      <c r="C50" s="114"/>
      <c r="D50" s="20" t="s">
        <v>145</v>
      </c>
      <c r="E50" s="20" t="s">
        <v>146</v>
      </c>
      <c r="F50" s="20" t="s">
        <v>139</v>
      </c>
      <c r="G50" s="20" t="s">
        <v>140</v>
      </c>
      <c r="H50" s="12">
        <v>8500000</v>
      </c>
      <c r="I50" s="12">
        <v>4500000</v>
      </c>
      <c r="J50" s="13">
        <v>790025.16</v>
      </c>
    </row>
    <row r="51" spans="1:10" ht="34.5" customHeight="1" x14ac:dyDescent="0.25">
      <c r="A51" s="20" t="s">
        <v>59</v>
      </c>
      <c r="B51" s="114" t="s">
        <v>39</v>
      </c>
      <c r="C51" s="114"/>
      <c r="D51" s="20" t="s">
        <v>145</v>
      </c>
      <c r="E51" s="20" t="s">
        <v>146</v>
      </c>
      <c r="F51" s="20" t="s">
        <v>141</v>
      </c>
      <c r="G51" s="20" t="s">
        <v>142</v>
      </c>
      <c r="H51" s="12">
        <v>8800000</v>
      </c>
      <c r="I51" s="12">
        <v>4949000</v>
      </c>
      <c r="J51" s="13">
        <v>3047133.43</v>
      </c>
    </row>
    <row r="52" spans="1:10" ht="35.25" customHeight="1" x14ac:dyDescent="0.25">
      <c r="A52" s="20" t="s">
        <v>59</v>
      </c>
      <c r="B52" s="114" t="s">
        <v>39</v>
      </c>
      <c r="C52" s="114"/>
      <c r="D52" s="20" t="s">
        <v>145</v>
      </c>
      <c r="E52" s="20" t="s">
        <v>146</v>
      </c>
      <c r="F52" s="20" t="s">
        <v>177</v>
      </c>
      <c r="G52" s="20" t="s">
        <v>178</v>
      </c>
      <c r="H52" s="12">
        <v>76050000</v>
      </c>
      <c r="I52" s="12">
        <v>46011000</v>
      </c>
      <c r="J52" s="13">
        <v>29852478.140000001</v>
      </c>
    </row>
    <row r="53" spans="1:10" ht="32.25" customHeight="1" x14ac:dyDescent="0.25">
      <c r="A53" s="20" t="s">
        <v>59</v>
      </c>
      <c r="B53" s="114" t="s">
        <v>39</v>
      </c>
      <c r="C53" s="114"/>
      <c r="D53" s="20" t="s">
        <v>145</v>
      </c>
      <c r="E53" s="20" t="s">
        <v>146</v>
      </c>
      <c r="F53" s="20" t="s">
        <v>179</v>
      </c>
      <c r="G53" s="20" t="s">
        <v>180</v>
      </c>
      <c r="H53" s="12">
        <v>17792000</v>
      </c>
      <c r="I53" s="12">
        <v>10346000</v>
      </c>
      <c r="J53" s="13">
        <v>6828581.5199999996</v>
      </c>
    </row>
    <row r="54" spans="1:10" ht="33" customHeight="1" x14ac:dyDescent="0.25">
      <c r="A54" s="20" t="s">
        <v>59</v>
      </c>
      <c r="B54" s="114" t="s">
        <v>39</v>
      </c>
      <c r="C54" s="114"/>
      <c r="D54" s="20" t="s">
        <v>145</v>
      </c>
      <c r="E54" s="20" t="s">
        <v>146</v>
      </c>
      <c r="F54" s="20" t="s">
        <v>209</v>
      </c>
      <c r="G54" s="20" t="s">
        <v>210</v>
      </c>
      <c r="H54" s="12">
        <v>18050000</v>
      </c>
      <c r="I54" s="12">
        <v>10002000</v>
      </c>
      <c r="J54" s="13">
        <v>5942383.1100000003</v>
      </c>
    </row>
    <row r="55" spans="1:10" ht="33.75" customHeight="1" x14ac:dyDescent="0.25">
      <c r="A55" s="20" t="s">
        <v>59</v>
      </c>
      <c r="B55" s="114" t="s">
        <v>39</v>
      </c>
      <c r="C55" s="114"/>
      <c r="D55" s="20" t="s">
        <v>145</v>
      </c>
      <c r="E55" s="20" t="s">
        <v>146</v>
      </c>
      <c r="F55" s="20" t="s">
        <v>211</v>
      </c>
      <c r="G55" s="20" t="s">
        <v>212</v>
      </c>
      <c r="H55" s="12">
        <v>3685000</v>
      </c>
      <c r="I55" s="12">
        <v>2165000</v>
      </c>
      <c r="J55" s="13">
        <v>1175885.48</v>
      </c>
    </row>
    <row r="56" spans="1:10" ht="34.5" customHeight="1" x14ac:dyDescent="0.25">
      <c r="A56" s="20" t="s">
        <v>59</v>
      </c>
      <c r="B56" s="114" t="s">
        <v>39</v>
      </c>
      <c r="C56" s="114"/>
      <c r="D56" s="20" t="s">
        <v>145</v>
      </c>
      <c r="E56" s="20" t="s">
        <v>146</v>
      </c>
      <c r="F56" s="20" t="s">
        <v>213</v>
      </c>
      <c r="G56" s="20" t="s">
        <v>214</v>
      </c>
      <c r="H56" s="12">
        <v>490000</v>
      </c>
      <c r="I56" s="12">
        <v>300000</v>
      </c>
      <c r="J56" s="13">
        <v>99555.4</v>
      </c>
    </row>
    <row r="57" spans="1:10" ht="30.75" customHeight="1" x14ac:dyDescent="0.25">
      <c r="A57" s="20" t="s">
        <v>59</v>
      </c>
      <c r="B57" s="114" t="s">
        <v>39</v>
      </c>
      <c r="C57" s="114"/>
      <c r="D57" s="20" t="s">
        <v>145</v>
      </c>
      <c r="E57" s="20" t="s">
        <v>146</v>
      </c>
      <c r="F57" s="20" t="s">
        <v>215</v>
      </c>
      <c r="G57" s="20" t="s">
        <v>216</v>
      </c>
      <c r="H57" s="12">
        <v>600000</v>
      </c>
      <c r="I57" s="12">
        <v>508000</v>
      </c>
      <c r="J57" s="13">
        <v>306041</v>
      </c>
    </row>
    <row r="58" spans="1:10" ht="34.5" customHeight="1" x14ac:dyDescent="0.25">
      <c r="A58" s="20" t="s">
        <v>59</v>
      </c>
      <c r="B58" s="114" t="s">
        <v>39</v>
      </c>
      <c r="C58" s="114"/>
      <c r="D58" s="20" t="s">
        <v>145</v>
      </c>
      <c r="E58" s="20" t="s">
        <v>146</v>
      </c>
      <c r="F58" s="20" t="s">
        <v>92</v>
      </c>
      <c r="G58" s="20" t="s">
        <v>93</v>
      </c>
      <c r="H58" s="12">
        <v>2380000</v>
      </c>
      <c r="I58" s="12">
        <v>1320000</v>
      </c>
      <c r="J58" s="13">
        <v>179283.75</v>
      </c>
    </row>
    <row r="59" spans="1:10" ht="33" customHeight="1" x14ac:dyDescent="0.25">
      <c r="A59" s="20" t="s">
        <v>59</v>
      </c>
      <c r="B59" s="114" t="s">
        <v>39</v>
      </c>
      <c r="C59" s="114"/>
      <c r="D59" s="20" t="s">
        <v>145</v>
      </c>
      <c r="E59" s="20" t="s">
        <v>146</v>
      </c>
      <c r="F59" s="20" t="s">
        <v>94</v>
      </c>
      <c r="G59" s="20" t="s">
        <v>95</v>
      </c>
      <c r="H59" s="12">
        <v>13000</v>
      </c>
      <c r="I59" s="12">
        <v>6000</v>
      </c>
      <c r="J59" s="13">
        <v>2678.26</v>
      </c>
    </row>
    <row r="60" spans="1:10" ht="33" customHeight="1" x14ac:dyDescent="0.25">
      <c r="A60" s="20" t="s">
        <v>59</v>
      </c>
      <c r="B60" s="114" t="s">
        <v>39</v>
      </c>
      <c r="C60" s="114"/>
      <c r="D60" s="20" t="s">
        <v>145</v>
      </c>
      <c r="E60" s="20" t="s">
        <v>146</v>
      </c>
      <c r="F60" s="20" t="s">
        <v>217</v>
      </c>
      <c r="G60" s="20" t="s">
        <v>218</v>
      </c>
      <c r="H60" s="12">
        <v>1780000</v>
      </c>
      <c r="I60" s="12">
        <v>1050000</v>
      </c>
      <c r="J60" s="13">
        <v>508878.03</v>
      </c>
    </row>
    <row r="61" spans="1:10" ht="32.25" customHeight="1" x14ac:dyDescent="0.25">
      <c r="A61" s="20" t="s">
        <v>59</v>
      </c>
      <c r="B61" s="114" t="s">
        <v>39</v>
      </c>
      <c r="C61" s="114"/>
      <c r="D61" s="20" t="s">
        <v>145</v>
      </c>
      <c r="E61" s="20" t="s">
        <v>146</v>
      </c>
      <c r="F61" s="20">
        <v>201100</v>
      </c>
      <c r="G61" s="20" t="s">
        <v>154</v>
      </c>
      <c r="H61" s="12">
        <v>25000</v>
      </c>
      <c r="I61" s="12">
        <v>12000</v>
      </c>
      <c r="J61" s="13">
        <v>4239.07</v>
      </c>
    </row>
    <row r="62" spans="1:10" ht="32.25" customHeight="1" x14ac:dyDescent="0.25">
      <c r="A62" s="85" t="s">
        <v>59</v>
      </c>
      <c r="B62" s="114" t="s">
        <v>39</v>
      </c>
      <c r="C62" s="114"/>
      <c r="D62" s="85" t="s">
        <v>145</v>
      </c>
      <c r="E62" s="85" t="s">
        <v>146</v>
      </c>
      <c r="F62" s="85">
        <v>201200</v>
      </c>
      <c r="G62" s="85" t="s">
        <v>97</v>
      </c>
      <c r="H62" s="12">
        <v>200000</v>
      </c>
      <c r="I62" s="12">
        <v>100000</v>
      </c>
      <c r="J62" s="13">
        <v>0</v>
      </c>
    </row>
    <row r="63" spans="1:10" ht="33" customHeight="1" x14ac:dyDescent="0.25">
      <c r="A63" s="20" t="s">
        <v>59</v>
      </c>
      <c r="B63" s="114" t="s">
        <v>39</v>
      </c>
      <c r="C63" s="114"/>
      <c r="D63" s="20" t="s">
        <v>145</v>
      </c>
      <c r="E63" s="20" t="s">
        <v>146</v>
      </c>
      <c r="F63" s="20" t="s">
        <v>183</v>
      </c>
      <c r="G63" s="20" t="s">
        <v>184</v>
      </c>
      <c r="H63" s="12">
        <v>120000</v>
      </c>
      <c r="I63" s="12">
        <v>60000</v>
      </c>
      <c r="J63" s="13">
        <v>9888.1</v>
      </c>
    </row>
    <row r="64" spans="1:10" ht="30.75" customHeight="1" x14ac:dyDescent="0.25">
      <c r="A64" s="20" t="s">
        <v>59</v>
      </c>
      <c r="B64" s="114" t="s">
        <v>39</v>
      </c>
      <c r="C64" s="114"/>
      <c r="D64" s="20" t="s">
        <v>145</v>
      </c>
      <c r="E64" s="20" t="s">
        <v>146</v>
      </c>
      <c r="F64" s="20" t="s">
        <v>155</v>
      </c>
      <c r="G64" s="20" t="s">
        <v>156</v>
      </c>
      <c r="H64" s="12">
        <v>285000</v>
      </c>
      <c r="I64" s="12">
        <v>150000</v>
      </c>
      <c r="J64" s="13">
        <v>51543.41</v>
      </c>
    </row>
    <row r="65" spans="1:10" ht="75" x14ac:dyDescent="0.25">
      <c r="A65" s="20" t="s">
        <v>59</v>
      </c>
      <c r="B65" s="114" t="s">
        <v>39</v>
      </c>
      <c r="C65" s="114"/>
      <c r="D65" s="20" t="s">
        <v>145</v>
      </c>
      <c r="E65" s="20" t="s">
        <v>146</v>
      </c>
      <c r="F65" s="20" t="s">
        <v>98</v>
      </c>
      <c r="G65" s="20" t="s">
        <v>99</v>
      </c>
      <c r="H65" s="12">
        <v>200000</v>
      </c>
      <c r="I65" s="12">
        <v>100000</v>
      </c>
      <c r="J65" s="13">
        <v>0</v>
      </c>
    </row>
    <row r="66" spans="1:10" ht="31.5" customHeight="1" x14ac:dyDescent="0.25">
      <c r="A66" s="20" t="s">
        <v>59</v>
      </c>
      <c r="B66" s="114" t="s">
        <v>39</v>
      </c>
      <c r="C66" s="114"/>
      <c r="D66" s="20" t="s">
        <v>145</v>
      </c>
      <c r="E66" s="20" t="s">
        <v>146</v>
      </c>
      <c r="F66" s="20" t="s">
        <v>219</v>
      </c>
      <c r="G66" s="20" t="s">
        <v>220</v>
      </c>
      <c r="H66" s="12">
        <v>20000</v>
      </c>
      <c r="I66" s="12">
        <v>12000</v>
      </c>
      <c r="J66" s="13">
        <v>2341</v>
      </c>
    </row>
    <row r="67" spans="1:10" ht="34.5" customHeight="1" x14ac:dyDescent="0.25">
      <c r="A67" s="20" t="s">
        <v>59</v>
      </c>
      <c r="B67" s="114" t="s">
        <v>39</v>
      </c>
      <c r="C67" s="114"/>
      <c r="D67" s="20" t="s">
        <v>145</v>
      </c>
      <c r="E67" s="20" t="s">
        <v>146</v>
      </c>
      <c r="F67" s="20" t="s">
        <v>221</v>
      </c>
      <c r="G67" s="20" t="s">
        <v>222</v>
      </c>
      <c r="H67" s="12">
        <v>385000</v>
      </c>
      <c r="I67" s="12">
        <v>225000</v>
      </c>
      <c r="J67" s="13">
        <v>208166.82</v>
      </c>
    </row>
    <row r="68" spans="1:10" ht="33" customHeight="1" x14ac:dyDescent="0.25">
      <c r="A68" s="20" t="s">
        <v>59</v>
      </c>
      <c r="B68" s="114" t="s">
        <v>39</v>
      </c>
      <c r="C68" s="114"/>
      <c r="D68" s="20" t="s">
        <v>145</v>
      </c>
      <c r="E68" s="20" t="s">
        <v>146</v>
      </c>
      <c r="F68" s="20" t="s">
        <v>157</v>
      </c>
      <c r="G68" s="20" t="s">
        <v>158</v>
      </c>
      <c r="H68" s="12">
        <v>876000</v>
      </c>
      <c r="I68" s="12">
        <v>580000</v>
      </c>
      <c r="J68" s="13">
        <v>214110.67</v>
      </c>
    </row>
    <row r="69" spans="1:10" ht="33" customHeight="1" x14ac:dyDescent="0.25">
      <c r="A69" s="20" t="s">
        <v>59</v>
      </c>
      <c r="B69" s="114" t="s">
        <v>39</v>
      </c>
      <c r="C69" s="114"/>
      <c r="D69" s="20" t="s">
        <v>145</v>
      </c>
      <c r="E69" s="20" t="s">
        <v>146</v>
      </c>
      <c r="F69" s="20" t="s">
        <v>104</v>
      </c>
      <c r="G69" s="20" t="s">
        <v>105</v>
      </c>
      <c r="H69" s="12">
        <v>3250000</v>
      </c>
      <c r="I69" s="12">
        <v>2885000</v>
      </c>
      <c r="J69" s="13">
        <v>1248974.8799999999</v>
      </c>
    </row>
    <row r="70" spans="1:10" ht="36" customHeight="1" x14ac:dyDescent="0.25">
      <c r="A70" s="20" t="s">
        <v>59</v>
      </c>
      <c r="B70" s="114" t="s">
        <v>39</v>
      </c>
      <c r="C70" s="114"/>
      <c r="D70" s="20" t="s">
        <v>145</v>
      </c>
      <c r="E70" s="20" t="s">
        <v>146</v>
      </c>
      <c r="F70" s="20" t="s">
        <v>108</v>
      </c>
      <c r="G70" s="20" t="s">
        <v>109</v>
      </c>
      <c r="H70" s="12">
        <v>2250000</v>
      </c>
      <c r="I70" s="12">
        <v>1287000</v>
      </c>
      <c r="J70" s="13">
        <v>912366</v>
      </c>
    </row>
    <row r="71" spans="1:10" ht="75" x14ac:dyDescent="0.25">
      <c r="A71" s="20" t="s">
        <v>59</v>
      </c>
      <c r="B71" s="114" t="s">
        <v>39</v>
      </c>
      <c r="C71" s="114"/>
      <c r="D71" s="20" t="s">
        <v>145</v>
      </c>
      <c r="E71" s="20" t="s">
        <v>146</v>
      </c>
      <c r="F71" s="20" t="s">
        <v>110</v>
      </c>
      <c r="G71" s="20" t="s">
        <v>111</v>
      </c>
      <c r="H71" s="12">
        <v>0</v>
      </c>
      <c r="I71" s="12">
        <v>0</v>
      </c>
      <c r="J71" s="13">
        <v>-1505652.1</v>
      </c>
    </row>
    <row r="72" spans="1:10" x14ac:dyDescent="0.25">
      <c r="A72" s="106" t="s">
        <v>258</v>
      </c>
      <c r="B72" s="106"/>
      <c r="C72" s="106"/>
      <c r="D72" s="106"/>
      <c r="E72" s="106"/>
      <c r="F72" s="106"/>
      <c r="G72" s="106"/>
      <c r="H72" s="15">
        <f>SUM(H30:H71)</f>
        <v>482606000</v>
      </c>
      <c r="I72" s="15">
        <f>SUM(I30:I71)</f>
        <v>261274000</v>
      </c>
      <c r="J72" s="15">
        <f>SUM(J30:J71)</f>
        <v>203567807.26999998</v>
      </c>
    </row>
    <row r="73" spans="1:10" ht="30" x14ac:dyDescent="0.25">
      <c r="A73" s="20" t="s">
        <v>59</v>
      </c>
      <c r="B73" s="114" t="s">
        <v>39</v>
      </c>
      <c r="C73" s="114"/>
      <c r="D73" s="20" t="s">
        <v>145</v>
      </c>
      <c r="E73" s="20" t="s">
        <v>146</v>
      </c>
      <c r="F73" s="20">
        <v>710102</v>
      </c>
      <c r="G73" s="20" t="s">
        <v>244</v>
      </c>
      <c r="H73" s="12">
        <v>7222000</v>
      </c>
      <c r="I73" s="12">
        <v>2000000</v>
      </c>
      <c r="J73" s="13"/>
    </row>
    <row r="74" spans="1:10" ht="36.75" customHeight="1" x14ac:dyDescent="0.25">
      <c r="A74" s="20" t="s">
        <v>59</v>
      </c>
      <c r="B74" s="114" t="s">
        <v>39</v>
      </c>
      <c r="C74" s="114"/>
      <c r="D74" s="20" t="s">
        <v>145</v>
      </c>
      <c r="E74" s="20" t="s">
        <v>146</v>
      </c>
      <c r="F74" s="20">
        <v>710103</v>
      </c>
      <c r="G74" s="20" t="s">
        <v>280</v>
      </c>
      <c r="H74" s="12">
        <v>4680000</v>
      </c>
      <c r="I74" s="12">
        <v>1720000</v>
      </c>
      <c r="J74" s="13"/>
    </row>
    <row r="75" spans="1:10" ht="32.25" customHeight="1" x14ac:dyDescent="0.25">
      <c r="A75" s="20" t="s">
        <v>59</v>
      </c>
      <c r="B75" s="114" t="s">
        <v>39</v>
      </c>
      <c r="C75" s="114"/>
      <c r="D75" s="20" t="s">
        <v>145</v>
      </c>
      <c r="E75" s="20" t="s">
        <v>146</v>
      </c>
      <c r="F75" s="20">
        <v>710130</v>
      </c>
      <c r="G75" s="20" t="s">
        <v>245</v>
      </c>
      <c r="H75" s="12">
        <v>281000</v>
      </c>
      <c r="I75" s="12">
        <v>281000</v>
      </c>
      <c r="J75" s="13">
        <v>17408.650000000001</v>
      </c>
    </row>
    <row r="76" spans="1:10" ht="34.5" customHeight="1" x14ac:dyDescent="0.25">
      <c r="A76" s="20" t="s">
        <v>59</v>
      </c>
      <c r="B76" s="114" t="s">
        <v>39</v>
      </c>
      <c r="C76" s="114"/>
      <c r="D76" s="20" t="s">
        <v>145</v>
      </c>
      <c r="E76" s="20" t="s">
        <v>146</v>
      </c>
      <c r="F76" s="20" t="s">
        <v>223</v>
      </c>
      <c r="G76" s="20" t="s">
        <v>224</v>
      </c>
      <c r="H76" s="12">
        <v>15404000</v>
      </c>
      <c r="I76" s="12">
        <v>9525000</v>
      </c>
      <c r="J76" s="13">
        <v>5125537.79</v>
      </c>
    </row>
    <row r="77" spans="1:10" x14ac:dyDescent="0.25">
      <c r="A77" s="106" t="s">
        <v>259</v>
      </c>
      <c r="B77" s="106"/>
      <c r="C77" s="106"/>
      <c r="D77" s="106"/>
      <c r="E77" s="106"/>
      <c r="F77" s="106"/>
      <c r="G77" s="106"/>
      <c r="H77" s="15">
        <f>SUM(H73:H76)</f>
        <v>27587000</v>
      </c>
      <c r="I77" s="15">
        <f>SUM(I73:I76)</f>
        <v>13526000</v>
      </c>
      <c r="J77" s="15">
        <f>SUM(J73:J76)</f>
        <v>5142946.4400000004</v>
      </c>
    </row>
    <row r="78" spans="1:10" x14ac:dyDescent="0.25">
      <c r="A78" s="118" t="s">
        <v>281</v>
      </c>
      <c r="B78" s="118"/>
      <c r="C78" s="118"/>
      <c r="D78" s="118"/>
      <c r="E78" s="118"/>
      <c r="F78" s="118"/>
      <c r="G78" s="118"/>
      <c r="H78" s="18">
        <f>H72+H77</f>
        <v>510193000</v>
      </c>
      <c r="I78" s="18">
        <f>I72+I77</f>
        <v>274800000</v>
      </c>
      <c r="J78" s="18">
        <f>J72+J77</f>
        <v>208710753.70999998</v>
      </c>
    </row>
    <row r="79" spans="1:10" x14ac:dyDescent="0.25">
      <c r="A79" s="111" t="s">
        <v>276</v>
      </c>
      <c r="B79" s="111"/>
      <c r="C79" s="111"/>
      <c r="D79" s="111"/>
      <c r="E79" s="111"/>
      <c r="F79" s="111"/>
      <c r="G79" s="111"/>
      <c r="H79" s="18">
        <f>H29-H78</f>
        <v>-31000000</v>
      </c>
      <c r="I79" s="18">
        <f>I29-I78</f>
        <v>-28289000</v>
      </c>
      <c r="J79" s="18">
        <f>J29-J78</f>
        <v>38357232.310000032</v>
      </c>
    </row>
    <row r="80" spans="1:10" x14ac:dyDescent="0.25">
      <c r="A80" s="106" t="s">
        <v>258</v>
      </c>
      <c r="B80" s="106"/>
      <c r="C80" s="106"/>
      <c r="D80" s="106"/>
      <c r="E80" s="106"/>
      <c r="F80" s="106"/>
      <c r="G80" s="106"/>
      <c r="H80" s="29">
        <f>H22-H72</f>
        <v>-25793000</v>
      </c>
      <c r="I80" s="29">
        <f>I22-I72</f>
        <v>-25793000</v>
      </c>
      <c r="J80" s="29">
        <f>J22-J72</f>
        <v>33557696.580000043</v>
      </c>
    </row>
    <row r="81" spans="1:10" x14ac:dyDescent="0.25">
      <c r="A81" s="106" t="s">
        <v>259</v>
      </c>
      <c r="B81" s="106"/>
      <c r="C81" s="106"/>
      <c r="D81" s="106"/>
      <c r="E81" s="106"/>
      <c r="F81" s="106"/>
      <c r="G81" s="106"/>
      <c r="H81" s="29">
        <f>H28-H77</f>
        <v>-5207000</v>
      </c>
      <c r="I81" s="29">
        <f>I28-I77</f>
        <v>-2496000</v>
      </c>
      <c r="J81" s="29">
        <f>J28-J77</f>
        <v>4799535.7299999995</v>
      </c>
    </row>
    <row r="82" spans="1:10" x14ac:dyDescent="0.25">
      <c r="A82" s="30"/>
      <c r="B82" s="30"/>
      <c r="C82" s="30"/>
      <c r="D82" s="30"/>
      <c r="E82" s="30"/>
      <c r="F82" s="30"/>
      <c r="G82" s="30"/>
      <c r="H82" s="31"/>
      <c r="I82" s="31"/>
      <c r="J82" s="31"/>
    </row>
    <row r="83" spans="1:10" x14ac:dyDescent="0.25">
      <c r="A83" s="105" t="s">
        <v>237</v>
      </c>
      <c r="B83" s="105"/>
      <c r="C83" s="105"/>
      <c r="D83" s="105"/>
      <c r="E83" s="105"/>
      <c r="F83" s="1"/>
      <c r="G83" s="1"/>
      <c r="H83" s="1"/>
      <c r="I83" s="1"/>
      <c r="J83" s="1"/>
    </row>
    <row r="84" spans="1:10" x14ac:dyDescent="0.25">
      <c r="A84" s="105" t="s">
        <v>304</v>
      </c>
      <c r="B84" s="105"/>
      <c r="C84" s="105"/>
      <c r="D84" s="105"/>
      <c r="E84" s="105"/>
      <c r="F84" s="1"/>
      <c r="G84" s="105" t="s">
        <v>238</v>
      </c>
      <c r="H84" s="105"/>
      <c r="I84" s="105"/>
      <c r="J84" s="105"/>
    </row>
    <row r="85" spans="1:10" x14ac:dyDescent="0.25">
      <c r="A85" s="1"/>
      <c r="B85" s="1"/>
      <c r="C85" s="1"/>
      <c r="D85" s="1"/>
      <c r="E85" s="1"/>
      <c r="F85" s="1"/>
      <c r="G85" s="105" t="s">
        <v>292</v>
      </c>
      <c r="H85" s="105"/>
      <c r="I85" s="105"/>
      <c r="J85" s="105"/>
    </row>
    <row r="86" spans="1:10" x14ac:dyDescent="0.25">
      <c r="A86" s="1"/>
      <c r="B86" s="1"/>
      <c r="C86" s="1"/>
      <c r="D86" s="1"/>
      <c r="E86" s="1"/>
      <c r="F86" s="1"/>
      <c r="G86" s="105" t="s">
        <v>334</v>
      </c>
      <c r="H86" s="105"/>
      <c r="I86" s="105"/>
      <c r="J86" s="105"/>
    </row>
    <row r="87" spans="1:10" x14ac:dyDescent="0.25">
      <c r="A87" s="1"/>
      <c r="B87" s="1"/>
      <c r="C87" s="1"/>
      <c r="D87" s="1"/>
      <c r="E87" s="1"/>
      <c r="F87" s="1"/>
    </row>
  </sheetData>
  <mergeCells count="82">
    <mergeCell ref="A84:E84"/>
    <mergeCell ref="B73:C73"/>
    <mergeCell ref="B74:C74"/>
    <mergeCell ref="A72:G72"/>
    <mergeCell ref="B47:C47"/>
    <mergeCell ref="B62:C62"/>
    <mergeCell ref="B71:C71"/>
    <mergeCell ref="B69:C69"/>
    <mergeCell ref="B64:C64"/>
    <mergeCell ref="B65:C65"/>
    <mergeCell ref="B51:C51"/>
    <mergeCell ref="B52:C52"/>
    <mergeCell ref="B53:C53"/>
    <mergeCell ref="B57:C57"/>
    <mergeCell ref="B61:C61"/>
    <mergeCell ref="B56:C56"/>
    <mergeCell ref="B49:C49"/>
    <mergeCell ref="B50:C50"/>
    <mergeCell ref="B63:C63"/>
    <mergeCell ref="G86:J86"/>
    <mergeCell ref="B70:C70"/>
    <mergeCell ref="B76:C76"/>
    <mergeCell ref="B75:C75"/>
    <mergeCell ref="A78:G78"/>
    <mergeCell ref="A79:G79"/>
    <mergeCell ref="A77:G77"/>
    <mergeCell ref="A80:G80"/>
    <mergeCell ref="A81:G81"/>
    <mergeCell ref="G85:J85"/>
    <mergeCell ref="A83:E83"/>
    <mergeCell ref="B68:C68"/>
    <mergeCell ref="B66:C66"/>
    <mergeCell ref="B67:C67"/>
    <mergeCell ref="G84:J84"/>
    <mergeCell ref="B33:C33"/>
    <mergeCell ref="B41:C41"/>
    <mergeCell ref="B42:C42"/>
    <mergeCell ref="B60:C60"/>
    <mergeCell ref="B58:C58"/>
    <mergeCell ref="B54:C54"/>
    <mergeCell ref="B36:C36"/>
    <mergeCell ref="B59:C59"/>
    <mergeCell ref="B48:C48"/>
    <mergeCell ref="B37:C37"/>
    <mergeCell ref="B38:C38"/>
    <mergeCell ref="B39:C39"/>
    <mergeCell ref="B44:C44"/>
    <mergeCell ref="B45:C45"/>
    <mergeCell ref="B46:C46"/>
    <mergeCell ref="B55:C55"/>
    <mergeCell ref="B15:C15"/>
    <mergeCell ref="B16:C16"/>
    <mergeCell ref="B19:C19"/>
    <mergeCell ref="B43:C43"/>
    <mergeCell ref="B23:C23"/>
    <mergeCell ref="B20:C20"/>
    <mergeCell ref="B21:C21"/>
    <mergeCell ref="B27:C27"/>
    <mergeCell ref="B24:C24"/>
    <mergeCell ref="B35:C35"/>
    <mergeCell ref="B25:C25"/>
    <mergeCell ref="B40:C40"/>
    <mergeCell ref="B30:C30"/>
    <mergeCell ref="A29:G29"/>
    <mergeCell ref="B31:C31"/>
    <mergeCell ref="B32:C32"/>
    <mergeCell ref="B34:C34"/>
    <mergeCell ref="A28:G28"/>
    <mergeCell ref="B18:C18"/>
    <mergeCell ref="B26:C26"/>
    <mergeCell ref="F2:J2"/>
    <mergeCell ref="F4:J4"/>
    <mergeCell ref="F3:J3"/>
    <mergeCell ref="A22:G22"/>
    <mergeCell ref="B17:C17"/>
    <mergeCell ref="A7:J7"/>
    <mergeCell ref="A8:J8"/>
    <mergeCell ref="A9:J9"/>
    <mergeCell ref="B11:C11"/>
    <mergeCell ref="B12:C12"/>
    <mergeCell ref="B13:C13"/>
    <mergeCell ref="B14:C14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zoomScale="96" zoomScaleNormal="96" workbookViewId="0">
      <selection activeCell="R12" sqref="R12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0.7109375" bestFit="1" customWidth="1"/>
    <col min="11" max="11" width="9.28515625" bestFit="1" customWidth="1"/>
  </cols>
  <sheetData>
    <row r="1" spans="1:10" x14ac:dyDescent="0.25">
      <c r="A1" s="5" t="s">
        <v>233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05" t="s">
        <v>391</v>
      </c>
      <c r="G2" s="105"/>
      <c r="H2" s="105"/>
      <c r="I2" s="105"/>
      <c r="J2" s="105"/>
    </row>
    <row r="3" spans="1:10" x14ac:dyDescent="0.25">
      <c r="A3" s="1"/>
      <c r="B3" s="1"/>
      <c r="C3" s="1"/>
      <c r="D3" s="1"/>
      <c r="E3" s="1"/>
      <c r="F3" s="105" t="s">
        <v>398</v>
      </c>
      <c r="G3" s="105"/>
      <c r="H3" s="105"/>
      <c r="I3" s="105"/>
      <c r="J3" s="105"/>
    </row>
    <row r="4" spans="1:10" x14ac:dyDescent="0.25">
      <c r="A4" s="1"/>
      <c r="B4" s="1"/>
      <c r="C4" s="1"/>
      <c r="D4" s="1"/>
      <c r="E4" s="1"/>
      <c r="F4" s="104" t="s">
        <v>380</v>
      </c>
      <c r="G4" s="104"/>
      <c r="H4" s="104"/>
      <c r="I4" s="104"/>
      <c r="J4" s="104"/>
    </row>
    <row r="5" spans="1:10" x14ac:dyDescent="0.25">
      <c r="A5" s="1"/>
      <c r="B5" s="1"/>
      <c r="C5" s="1"/>
      <c r="D5" s="1"/>
      <c r="E5" s="1"/>
      <c r="F5" s="52"/>
      <c r="G5" s="52"/>
      <c r="H5" s="52"/>
      <c r="I5" s="52"/>
      <c r="J5" s="52"/>
    </row>
    <row r="6" spans="1:10" x14ac:dyDescent="0.25">
      <c r="A6" s="105" t="s">
        <v>235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x14ac:dyDescent="0.25">
      <c r="A7" s="108" t="s">
        <v>381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25">
      <c r="A8" s="105" t="s">
        <v>303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236</v>
      </c>
    </row>
    <row r="10" spans="1:10" ht="71.25" x14ac:dyDescent="0.25">
      <c r="A10" s="9" t="s">
        <v>0</v>
      </c>
      <c r="B10" s="112" t="s">
        <v>312</v>
      </c>
      <c r="C10" s="113"/>
      <c r="D10" s="7" t="s">
        <v>313</v>
      </c>
      <c r="E10" s="7" t="s">
        <v>308</v>
      </c>
      <c r="F10" s="7" t="s">
        <v>309</v>
      </c>
      <c r="G10" s="7" t="s">
        <v>310</v>
      </c>
      <c r="H10" s="9" t="s">
        <v>365</v>
      </c>
      <c r="I10" s="9" t="s">
        <v>387</v>
      </c>
      <c r="J10" s="43" t="s">
        <v>383</v>
      </c>
    </row>
    <row r="11" spans="1:10" s="2" customFormat="1" ht="30.6" customHeight="1" x14ac:dyDescent="0.25">
      <c r="A11" s="87" t="s">
        <v>1</v>
      </c>
      <c r="B11" s="114" t="s">
        <v>56</v>
      </c>
      <c r="C11" s="114"/>
      <c r="D11" s="87">
        <v>300530</v>
      </c>
      <c r="E11" s="87" t="s">
        <v>372</v>
      </c>
      <c r="F11" s="87"/>
      <c r="G11" s="87"/>
      <c r="H11" s="27">
        <v>0</v>
      </c>
      <c r="I11" s="27">
        <v>0</v>
      </c>
      <c r="J11" s="13">
        <v>4709.99</v>
      </c>
    </row>
    <row r="12" spans="1:10" s="2" customFormat="1" ht="30.6" customHeight="1" x14ac:dyDescent="0.25">
      <c r="A12" s="87" t="s">
        <v>1</v>
      </c>
      <c r="B12" s="131" t="s">
        <v>56</v>
      </c>
      <c r="C12" s="132"/>
      <c r="D12" s="87">
        <v>305000</v>
      </c>
      <c r="E12" s="87" t="s">
        <v>366</v>
      </c>
      <c r="F12" s="87"/>
      <c r="G12" s="87"/>
      <c r="H12" s="27">
        <v>9000</v>
      </c>
      <c r="I12" s="27">
        <v>5000</v>
      </c>
      <c r="J12" s="13">
        <v>0</v>
      </c>
    </row>
    <row r="13" spans="1:10" s="2" customFormat="1" ht="30.6" customHeight="1" x14ac:dyDescent="0.25">
      <c r="A13" s="87" t="s">
        <v>1</v>
      </c>
      <c r="B13" s="114" t="s">
        <v>56</v>
      </c>
      <c r="C13" s="114"/>
      <c r="D13" s="87" t="s">
        <v>40</v>
      </c>
      <c r="E13" s="87" t="s">
        <v>41</v>
      </c>
      <c r="F13" s="87"/>
      <c r="G13" s="87"/>
      <c r="H13" s="27">
        <v>200000</v>
      </c>
      <c r="I13" s="27">
        <v>90000</v>
      </c>
      <c r="J13" s="13">
        <v>48920.44</v>
      </c>
    </row>
    <row r="14" spans="1:10" s="2" customFormat="1" ht="30.6" customHeight="1" x14ac:dyDescent="0.25">
      <c r="A14" s="87" t="s">
        <v>1</v>
      </c>
      <c r="B14" s="114" t="s">
        <v>56</v>
      </c>
      <c r="C14" s="114"/>
      <c r="D14" s="87">
        <v>331900</v>
      </c>
      <c r="E14" s="87" t="s">
        <v>335</v>
      </c>
      <c r="F14" s="87"/>
      <c r="G14" s="87"/>
      <c r="H14" s="27">
        <v>45000</v>
      </c>
      <c r="I14" s="27">
        <v>22000</v>
      </c>
      <c r="J14" s="13">
        <v>26591</v>
      </c>
    </row>
    <row r="15" spans="1:10" s="2" customFormat="1" ht="30.6" customHeight="1" x14ac:dyDescent="0.25">
      <c r="A15" s="87" t="s">
        <v>1</v>
      </c>
      <c r="B15" s="114" t="s">
        <v>56</v>
      </c>
      <c r="C15" s="114"/>
      <c r="D15" s="87" t="s">
        <v>48</v>
      </c>
      <c r="E15" s="87" t="s">
        <v>49</v>
      </c>
      <c r="F15" s="87"/>
      <c r="G15" s="87"/>
      <c r="H15" s="27">
        <v>916000</v>
      </c>
      <c r="I15" s="27">
        <v>347000</v>
      </c>
      <c r="J15" s="13">
        <v>366435.32</v>
      </c>
    </row>
    <row r="16" spans="1:10" s="2" customFormat="1" ht="30.6" customHeight="1" x14ac:dyDescent="0.25">
      <c r="A16" s="102" t="s">
        <v>1</v>
      </c>
      <c r="B16" s="114" t="s">
        <v>56</v>
      </c>
      <c r="C16" s="114"/>
      <c r="D16" s="102">
        <v>370100</v>
      </c>
      <c r="E16" s="102" t="s">
        <v>370</v>
      </c>
      <c r="F16" s="102"/>
      <c r="G16" s="102"/>
      <c r="H16" s="27">
        <v>0</v>
      </c>
      <c r="I16" s="27">
        <v>0</v>
      </c>
      <c r="J16" s="13">
        <v>10000</v>
      </c>
    </row>
    <row r="17" spans="1:10" s="2" customFormat="1" ht="30.6" customHeight="1" x14ac:dyDescent="0.25">
      <c r="A17" s="87" t="s">
        <v>1</v>
      </c>
      <c r="B17" s="114" t="s">
        <v>56</v>
      </c>
      <c r="C17" s="114"/>
      <c r="D17" s="87" t="s">
        <v>57</v>
      </c>
      <c r="E17" s="87" t="s">
        <v>58</v>
      </c>
      <c r="F17" s="87"/>
      <c r="G17" s="87"/>
      <c r="H17" s="27">
        <v>42846000</v>
      </c>
      <c r="I17" s="27">
        <v>22184500</v>
      </c>
      <c r="J17" s="13">
        <v>21117200</v>
      </c>
    </row>
    <row r="18" spans="1:10" x14ac:dyDescent="0.25">
      <c r="A18" s="106" t="s">
        <v>258</v>
      </c>
      <c r="B18" s="106"/>
      <c r="C18" s="106"/>
      <c r="D18" s="106"/>
      <c r="E18" s="106"/>
      <c r="F18" s="106"/>
      <c r="G18" s="106"/>
      <c r="H18" s="15">
        <f>SUM(H11:H17)</f>
        <v>44016000</v>
      </c>
      <c r="I18" s="15">
        <f>SUM(I11:I17)</f>
        <v>22648500</v>
      </c>
      <c r="J18" s="15">
        <f>SUM(J11:J17)</f>
        <v>21573856.75</v>
      </c>
    </row>
    <row r="19" spans="1:10" ht="45" x14ac:dyDescent="0.25">
      <c r="A19" s="87" t="s">
        <v>1</v>
      </c>
      <c r="B19" s="114" t="s">
        <v>56</v>
      </c>
      <c r="C19" s="114"/>
      <c r="D19" s="87">
        <v>490100</v>
      </c>
      <c r="E19" s="87" t="s">
        <v>373</v>
      </c>
      <c r="F19" s="86"/>
      <c r="G19" s="86"/>
      <c r="H19" s="12">
        <v>0</v>
      </c>
      <c r="I19" s="12">
        <v>0</v>
      </c>
      <c r="J19" s="12">
        <v>4624.04</v>
      </c>
    </row>
    <row r="20" spans="1:10" ht="45" x14ac:dyDescent="0.25">
      <c r="A20" s="20" t="s">
        <v>1</v>
      </c>
      <c r="B20" s="114" t="s">
        <v>56</v>
      </c>
      <c r="C20" s="114"/>
      <c r="D20" s="20">
        <v>431900</v>
      </c>
      <c r="E20" s="20" t="s">
        <v>282</v>
      </c>
      <c r="F20" s="17"/>
      <c r="G20" s="17"/>
      <c r="H20" s="12">
        <v>967800</v>
      </c>
      <c r="I20" s="12">
        <v>787800</v>
      </c>
      <c r="J20" s="12">
        <v>336075.2</v>
      </c>
    </row>
    <row r="21" spans="1:10" x14ac:dyDescent="0.25">
      <c r="A21" s="106" t="s">
        <v>259</v>
      </c>
      <c r="B21" s="106"/>
      <c r="C21" s="106"/>
      <c r="D21" s="106"/>
      <c r="E21" s="106"/>
      <c r="F21" s="106"/>
      <c r="G21" s="106"/>
      <c r="H21" s="15">
        <f>SUM(H19:H20)</f>
        <v>967800</v>
      </c>
      <c r="I21" s="15">
        <f t="shared" ref="I21:J21" si="0">SUM(I19:I20)</f>
        <v>787800</v>
      </c>
      <c r="J21" s="15">
        <f t="shared" si="0"/>
        <v>340699.24</v>
      </c>
    </row>
    <row r="22" spans="1:10" x14ac:dyDescent="0.25">
      <c r="A22" s="109" t="s">
        <v>283</v>
      </c>
      <c r="B22" s="109"/>
      <c r="C22" s="109"/>
      <c r="D22" s="109"/>
      <c r="E22" s="109"/>
      <c r="F22" s="109"/>
      <c r="G22" s="109"/>
      <c r="H22" s="16">
        <f>H18+H21</f>
        <v>44983800</v>
      </c>
      <c r="I22" s="16">
        <f>I18+I21</f>
        <v>23436300</v>
      </c>
      <c r="J22" s="16">
        <f>J18+J21</f>
        <v>21914555.989999998</v>
      </c>
    </row>
    <row r="23" spans="1:10" ht="45" x14ac:dyDescent="0.25">
      <c r="A23" s="20" t="s">
        <v>59</v>
      </c>
      <c r="B23" s="114" t="s">
        <v>56</v>
      </c>
      <c r="C23" s="114"/>
      <c r="D23" s="20" t="s">
        <v>112</v>
      </c>
      <c r="E23" s="20" t="s">
        <v>113</v>
      </c>
      <c r="F23" s="20" t="s">
        <v>62</v>
      </c>
      <c r="G23" s="20" t="s">
        <v>63</v>
      </c>
      <c r="H23" s="12">
        <v>3634000</v>
      </c>
      <c r="I23" s="12">
        <v>1900000</v>
      </c>
      <c r="J23" s="13">
        <v>1763253</v>
      </c>
    </row>
    <row r="24" spans="1:10" ht="45" x14ac:dyDescent="0.25">
      <c r="A24" s="20" t="s">
        <v>59</v>
      </c>
      <c r="B24" s="114" t="s">
        <v>56</v>
      </c>
      <c r="C24" s="114"/>
      <c r="D24" s="20" t="s">
        <v>112</v>
      </c>
      <c r="E24" s="20" t="s">
        <v>113</v>
      </c>
      <c r="F24" s="20">
        <v>100105</v>
      </c>
      <c r="G24" s="20" t="s">
        <v>174</v>
      </c>
      <c r="H24" s="12">
        <v>359000</v>
      </c>
      <c r="I24" s="12">
        <v>180000</v>
      </c>
      <c r="J24" s="13">
        <v>156238</v>
      </c>
    </row>
    <row r="25" spans="1:10" ht="45" x14ac:dyDescent="0.25">
      <c r="A25" s="20" t="s">
        <v>59</v>
      </c>
      <c r="B25" s="114" t="s">
        <v>56</v>
      </c>
      <c r="C25" s="114"/>
      <c r="D25" s="20" t="s">
        <v>112</v>
      </c>
      <c r="E25" s="20" t="s">
        <v>113</v>
      </c>
      <c r="F25" s="20">
        <v>100106</v>
      </c>
      <c r="G25" s="20" t="s">
        <v>284</v>
      </c>
      <c r="H25" s="12">
        <v>12000</v>
      </c>
      <c r="I25" s="12">
        <v>6000</v>
      </c>
      <c r="J25" s="13">
        <v>5516</v>
      </c>
    </row>
    <row r="26" spans="1:10" ht="45" x14ac:dyDescent="0.25">
      <c r="A26" s="20" t="s">
        <v>59</v>
      </c>
      <c r="B26" s="114" t="s">
        <v>56</v>
      </c>
      <c r="C26" s="114"/>
      <c r="D26" s="20" t="s">
        <v>112</v>
      </c>
      <c r="E26" s="20" t="s">
        <v>113</v>
      </c>
      <c r="F26" s="20" t="s">
        <v>66</v>
      </c>
      <c r="G26" s="20" t="s">
        <v>249</v>
      </c>
      <c r="H26" s="12">
        <v>12800</v>
      </c>
      <c r="I26" s="12">
        <v>10000</v>
      </c>
      <c r="J26" s="13">
        <v>4393</v>
      </c>
    </row>
    <row r="27" spans="1:10" ht="45" x14ac:dyDescent="0.25">
      <c r="A27" s="20" t="s">
        <v>59</v>
      </c>
      <c r="B27" s="114" t="s">
        <v>56</v>
      </c>
      <c r="C27" s="114"/>
      <c r="D27" s="20" t="s">
        <v>112</v>
      </c>
      <c r="E27" s="20" t="s">
        <v>113</v>
      </c>
      <c r="F27" s="20">
        <v>100117</v>
      </c>
      <c r="G27" s="20" t="s">
        <v>243</v>
      </c>
      <c r="H27" s="12">
        <v>143000</v>
      </c>
      <c r="I27" s="12">
        <v>74000</v>
      </c>
      <c r="J27" s="13">
        <v>62573</v>
      </c>
    </row>
    <row r="28" spans="1:10" ht="45" x14ac:dyDescent="0.25">
      <c r="A28" s="20" t="s">
        <v>59</v>
      </c>
      <c r="B28" s="114" t="s">
        <v>56</v>
      </c>
      <c r="C28" s="114"/>
      <c r="D28" s="20" t="s">
        <v>112</v>
      </c>
      <c r="E28" s="20" t="s">
        <v>113</v>
      </c>
      <c r="F28" s="20">
        <v>100206</v>
      </c>
      <c r="G28" s="20" t="s">
        <v>250</v>
      </c>
      <c r="H28" s="12">
        <v>55600</v>
      </c>
      <c r="I28" s="12">
        <v>55600</v>
      </c>
      <c r="J28" s="13">
        <v>55600</v>
      </c>
    </row>
    <row r="29" spans="1:10" ht="45" x14ac:dyDescent="0.25">
      <c r="A29" s="20" t="s">
        <v>59</v>
      </c>
      <c r="B29" s="114" t="s">
        <v>56</v>
      </c>
      <c r="C29" s="114"/>
      <c r="D29" s="20" t="s">
        <v>112</v>
      </c>
      <c r="E29" s="20" t="s">
        <v>113</v>
      </c>
      <c r="F29" s="20" t="s">
        <v>74</v>
      </c>
      <c r="G29" s="20" t="s">
        <v>75</v>
      </c>
      <c r="H29" s="12">
        <v>92600</v>
      </c>
      <c r="I29" s="12">
        <v>49000</v>
      </c>
      <c r="J29" s="13">
        <v>44317</v>
      </c>
    </row>
    <row r="30" spans="1:10" ht="45" x14ac:dyDescent="0.25">
      <c r="A30" s="20" t="s">
        <v>59</v>
      </c>
      <c r="B30" s="114" t="s">
        <v>56</v>
      </c>
      <c r="C30" s="114"/>
      <c r="D30" s="20" t="s">
        <v>112</v>
      </c>
      <c r="E30" s="20" t="s">
        <v>113</v>
      </c>
      <c r="F30" s="20" t="s">
        <v>76</v>
      </c>
      <c r="G30" s="20" t="s">
        <v>77</v>
      </c>
      <c r="H30" s="12">
        <v>18000</v>
      </c>
      <c r="I30" s="12">
        <v>8200</v>
      </c>
      <c r="J30" s="13">
        <v>6480.86</v>
      </c>
    </row>
    <row r="31" spans="1:10" ht="45" x14ac:dyDescent="0.25">
      <c r="A31" s="20" t="s">
        <v>59</v>
      </c>
      <c r="B31" s="114" t="s">
        <v>56</v>
      </c>
      <c r="C31" s="114"/>
      <c r="D31" s="20" t="s">
        <v>112</v>
      </c>
      <c r="E31" s="20" t="s">
        <v>113</v>
      </c>
      <c r="F31" s="20">
        <v>200102</v>
      </c>
      <c r="G31" s="20" t="s">
        <v>152</v>
      </c>
      <c r="H31" s="12">
        <v>2000</v>
      </c>
      <c r="I31" s="12">
        <v>1500</v>
      </c>
      <c r="J31" s="13">
        <v>0</v>
      </c>
    </row>
    <row r="32" spans="1:10" ht="45" x14ac:dyDescent="0.25">
      <c r="A32" s="20" t="s">
        <v>59</v>
      </c>
      <c r="B32" s="114" t="s">
        <v>56</v>
      </c>
      <c r="C32" s="114"/>
      <c r="D32" s="20" t="s">
        <v>112</v>
      </c>
      <c r="E32" s="20" t="s">
        <v>113</v>
      </c>
      <c r="F32" s="20" t="s">
        <v>78</v>
      </c>
      <c r="G32" s="20" t="s">
        <v>79</v>
      </c>
      <c r="H32" s="12">
        <v>75000</v>
      </c>
      <c r="I32" s="12">
        <v>50000</v>
      </c>
      <c r="J32" s="13">
        <v>42955.53</v>
      </c>
    </row>
    <row r="33" spans="1:10" ht="45" x14ac:dyDescent="0.25">
      <c r="A33" s="20" t="s">
        <v>59</v>
      </c>
      <c r="B33" s="114" t="s">
        <v>56</v>
      </c>
      <c r="C33" s="114"/>
      <c r="D33" s="20" t="s">
        <v>112</v>
      </c>
      <c r="E33" s="20" t="s">
        <v>113</v>
      </c>
      <c r="F33" s="20" t="s">
        <v>80</v>
      </c>
      <c r="G33" s="20" t="s">
        <v>81</v>
      </c>
      <c r="H33" s="12">
        <v>11100</v>
      </c>
      <c r="I33" s="12">
        <v>10300</v>
      </c>
      <c r="J33" s="13">
        <v>10045.1</v>
      </c>
    </row>
    <row r="34" spans="1:10" ht="45" x14ac:dyDescent="0.25">
      <c r="A34" s="20" t="s">
        <v>59</v>
      </c>
      <c r="B34" s="114" t="s">
        <v>56</v>
      </c>
      <c r="C34" s="114"/>
      <c r="D34" s="20" t="s">
        <v>112</v>
      </c>
      <c r="E34" s="20" t="s">
        <v>113</v>
      </c>
      <c r="F34" s="20">
        <v>200105</v>
      </c>
      <c r="G34" s="20" t="s">
        <v>208</v>
      </c>
      <c r="H34" s="12">
        <v>5000</v>
      </c>
      <c r="I34" s="12">
        <v>5000</v>
      </c>
      <c r="J34" s="13">
        <v>225.91</v>
      </c>
    </row>
    <row r="35" spans="1:10" ht="45" x14ac:dyDescent="0.25">
      <c r="A35" s="20" t="s">
        <v>59</v>
      </c>
      <c r="B35" s="114" t="s">
        <v>56</v>
      </c>
      <c r="C35" s="114"/>
      <c r="D35" s="20" t="s">
        <v>112</v>
      </c>
      <c r="E35" s="20" t="s">
        <v>113</v>
      </c>
      <c r="F35" s="20">
        <v>200106</v>
      </c>
      <c r="G35" s="20" t="s">
        <v>83</v>
      </c>
      <c r="H35" s="12">
        <v>4000</v>
      </c>
      <c r="I35" s="12">
        <v>3100</v>
      </c>
      <c r="J35" s="13">
        <v>30</v>
      </c>
    </row>
    <row r="36" spans="1:10" ht="45" x14ac:dyDescent="0.25">
      <c r="A36" s="20" t="s">
        <v>59</v>
      </c>
      <c r="B36" s="114" t="s">
        <v>56</v>
      </c>
      <c r="C36" s="114"/>
      <c r="D36" s="20" t="s">
        <v>112</v>
      </c>
      <c r="E36" s="20" t="s">
        <v>113</v>
      </c>
      <c r="F36" s="20" t="s">
        <v>86</v>
      </c>
      <c r="G36" s="20" t="s">
        <v>87</v>
      </c>
      <c r="H36" s="12">
        <v>21500</v>
      </c>
      <c r="I36" s="12">
        <v>11000</v>
      </c>
      <c r="J36" s="13">
        <v>9037.1</v>
      </c>
    </row>
    <row r="37" spans="1:10" ht="45" x14ac:dyDescent="0.25">
      <c r="A37" s="20" t="s">
        <v>59</v>
      </c>
      <c r="B37" s="114" t="s">
        <v>56</v>
      </c>
      <c r="C37" s="114"/>
      <c r="D37" s="20" t="s">
        <v>112</v>
      </c>
      <c r="E37" s="20" t="s">
        <v>113</v>
      </c>
      <c r="F37" s="20" t="s">
        <v>88</v>
      </c>
      <c r="G37" s="20" t="s">
        <v>89</v>
      </c>
      <c r="H37" s="12">
        <v>15000</v>
      </c>
      <c r="I37" s="12">
        <v>8000</v>
      </c>
      <c r="J37" s="13">
        <v>6403.79</v>
      </c>
    </row>
    <row r="38" spans="1:10" ht="45" x14ac:dyDescent="0.25">
      <c r="A38" s="20" t="s">
        <v>59</v>
      </c>
      <c r="B38" s="114" t="s">
        <v>56</v>
      </c>
      <c r="C38" s="114"/>
      <c r="D38" s="20" t="s">
        <v>112</v>
      </c>
      <c r="E38" s="20" t="s">
        <v>113</v>
      </c>
      <c r="F38" s="20" t="s">
        <v>90</v>
      </c>
      <c r="G38" s="20" t="s">
        <v>91</v>
      </c>
      <c r="H38" s="12">
        <v>16400</v>
      </c>
      <c r="I38" s="12">
        <v>11400</v>
      </c>
      <c r="J38" s="13">
        <v>2497.94</v>
      </c>
    </row>
    <row r="39" spans="1:10" ht="45" x14ac:dyDescent="0.25">
      <c r="A39" s="20" t="s">
        <v>59</v>
      </c>
      <c r="B39" s="114" t="s">
        <v>56</v>
      </c>
      <c r="C39" s="114"/>
      <c r="D39" s="20" t="s">
        <v>112</v>
      </c>
      <c r="E39" s="20" t="s">
        <v>113</v>
      </c>
      <c r="F39" s="20">
        <v>200200</v>
      </c>
      <c r="G39" s="20" t="s">
        <v>140</v>
      </c>
      <c r="H39" s="12">
        <v>4000</v>
      </c>
      <c r="I39" s="12">
        <v>2000</v>
      </c>
      <c r="J39" s="13">
        <v>0</v>
      </c>
    </row>
    <row r="40" spans="1:10" ht="45" x14ac:dyDescent="0.25">
      <c r="A40" s="20" t="s">
        <v>59</v>
      </c>
      <c r="B40" s="114" t="s">
        <v>56</v>
      </c>
      <c r="C40" s="114"/>
      <c r="D40" s="20" t="s">
        <v>112</v>
      </c>
      <c r="E40" s="20" t="s">
        <v>113</v>
      </c>
      <c r="F40" s="20">
        <v>200530</v>
      </c>
      <c r="G40" s="20" t="s">
        <v>93</v>
      </c>
      <c r="H40" s="12">
        <v>22000</v>
      </c>
      <c r="I40" s="12">
        <v>22000</v>
      </c>
      <c r="J40" s="13">
        <v>940</v>
      </c>
    </row>
    <row r="41" spans="1:10" ht="45" x14ac:dyDescent="0.25">
      <c r="A41" s="20" t="s">
        <v>59</v>
      </c>
      <c r="B41" s="114" t="s">
        <v>56</v>
      </c>
      <c r="C41" s="114"/>
      <c r="D41" s="20" t="s">
        <v>112</v>
      </c>
      <c r="E41" s="20" t="s">
        <v>113</v>
      </c>
      <c r="F41" s="20">
        <v>200601</v>
      </c>
      <c r="G41" s="20" t="s">
        <v>95</v>
      </c>
      <c r="H41" s="12">
        <v>14500</v>
      </c>
      <c r="I41" s="12">
        <v>9500</v>
      </c>
      <c r="J41" s="13">
        <v>6459</v>
      </c>
    </row>
    <row r="42" spans="1:10" ht="45" x14ac:dyDescent="0.25">
      <c r="A42" s="20" t="s">
        <v>59</v>
      </c>
      <c r="B42" s="114" t="s">
        <v>56</v>
      </c>
      <c r="C42" s="114"/>
      <c r="D42" s="20" t="s">
        <v>112</v>
      </c>
      <c r="E42" s="20" t="s">
        <v>113</v>
      </c>
      <c r="F42" s="20">
        <v>201100</v>
      </c>
      <c r="G42" s="20" t="s">
        <v>154</v>
      </c>
      <c r="H42" s="12">
        <v>500</v>
      </c>
      <c r="I42" s="12">
        <v>400</v>
      </c>
      <c r="J42" s="13">
        <v>202.8</v>
      </c>
    </row>
    <row r="43" spans="1:10" ht="45" x14ac:dyDescent="0.25">
      <c r="A43" s="85" t="s">
        <v>59</v>
      </c>
      <c r="B43" s="114" t="s">
        <v>56</v>
      </c>
      <c r="C43" s="114"/>
      <c r="D43" s="85" t="s">
        <v>112</v>
      </c>
      <c r="E43" s="85" t="s">
        <v>113</v>
      </c>
      <c r="F43" s="85">
        <v>201200</v>
      </c>
      <c r="G43" s="85" t="s">
        <v>97</v>
      </c>
      <c r="H43" s="12">
        <v>5200</v>
      </c>
      <c r="I43" s="12">
        <v>5200</v>
      </c>
      <c r="J43" s="13">
        <v>1900</v>
      </c>
    </row>
    <row r="44" spans="1:10" ht="45" x14ac:dyDescent="0.25">
      <c r="A44" s="20" t="s">
        <v>59</v>
      </c>
      <c r="B44" s="114" t="s">
        <v>56</v>
      </c>
      <c r="C44" s="114"/>
      <c r="D44" s="20" t="s">
        <v>112</v>
      </c>
      <c r="E44" s="20" t="s">
        <v>113</v>
      </c>
      <c r="F44" s="20">
        <v>201300</v>
      </c>
      <c r="G44" s="20" t="s">
        <v>184</v>
      </c>
      <c r="H44" s="12">
        <v>9500</v>
      </c>
      <c r="I44" s="12">
        <v>5500</v>
      </c>
      <c r="J44" s="13">
        <v>0</v>
      </c>
    </row>
    <row r="45" spans="1:10" ht="45" x14ac:dyDescent="0.25">
      <c r="A45" s="20" t="s">
        <v>59</v>
      </c>
      <c r="B45" s="114" t="s">
        <v>56</v>
      </c>
      <c r="C45" s="114"/>
      <c r="D45" s="20" t="s">
        <v>112</v>
      </c>
      <c r="E45" s="20" t="s">
        <v>113</v>
      </c>
      <c r="F45" s="20">
        <v>201400</v>
      </c>
      <c r="G45" s="20" t="s">
        <v>156</v>
      </c>
      <c r="H45" s="12">
        <v>7000</v>
      </c>
      <c r="I45" s="12">
        <v>3500</v>
      </c>
      <c r="J45" s="13">
        <v>0</v>
      </c>
    </row>
    <row r="46" spans="1:10" ht="45" x14ac:dyDescent="0.25">
      <c r="A46" s="20" t="s">
        <v>59</v>
      </c>
      <c r="B46" s="114" t="s">
        <v>56</v>
      </c>
      <c r="C46" s="114"/>
      <c r="D46" s="20" t="s">
        <v>112</v>
      </c>
      <c r="E46" s="20" t="s">
        <v>113</v>
      </c>
      <c r="F46" s="20" t="s">
        <v>221</v>
      </c>
      <c r="G46" s="20" t="s">
        <v>222</v>
      </c>
      <c r="H46" s="12">
        <v>9500</v>
      </c>
      <c r="I46" s="12">
        <v>800</v>
      </c>
      <c r="J46" s="13">
        <v>477.12</v>
      </c>
    </row>
    <row r="47" spans="1:10" ht="45" x14ac:dyDescent="0.25">
      <c r="A47" s="20" t="s">
        <v>59</v>
      </c>
      <c r="B47" s="114" t="s">
        <v>56</v>
      </c>
      <c r="C47" s="114"/>
      <c r="D47" s="20" t="s">
        <v>112</v>
      </c>
      <c r="E47" s="20" t="s">
        <v>113</v>
      </c>
      <c r="F47" s="20" t="s">
        <v>104</v>
      </c>
      <c r="G47" s="20" t="s">
        <v>105</v>
      </c>
      <c r="H47" s="12">
        <v>16500</v>
      </c>
      <c r="I47" s="12">
        <v>16500</v>
      </c>
      <c r="J47" s="13">
        <v>16494</v>
      </c>
    </row>
    <row r="48" spans="1:10" ht="60" x14ac:dyDescent="0.25">
      <c r="A48" s="20" t="s">
        <v>59</v>
      </c>
      <c r="B48" s="114" t="s">
        <v>56</v>
      </c>
      <c r="C48" s="114"/>
      <c r="D48" s="20" t="s">
        <v>112</v>
      </c>
      <c r="E48" s="20" t="s">
        <v>113</v>
      </c>
      <c r="F48" s="20" t="s">
        <v>110</v>
      </c>
      <c r="G48" s="20" t="s">
        <v>111</v>
      </c>
      <c r="H48" s="12">
        <v>-6700</v>
      </c>
      <c r="I48" s="12">
        <v>-6700</v>
      </c>
      <c r="J48" s="13">
        <v>-7066.78</v>
      </c>
    </row>
    <row r="49" spans="1:10" x14ac:dyDescent="0.25">
      <c r="A49" s="107" t="s">
        <v>285</v>
      </c>
      <c r="B49" s="107"/>
      <c r="C49" s="107"/>
      <c r="D49" s="107"/>
      <c r="E49" s="107"/>
      <c r="F49" s="107"/>
      <c r="G49" s="107"/>
      <c r="H49" s="12">
        <f>SUM(H23:H48)</f>
        <v>4559000</v>
      </c>
      <c r="I49" s="12">
        <f>SUM(I23:I48)</f>
        <v>2441800</v>
      </c>
      <c r="J49" s="12">
        <f>SUM(J23:J48)</f>
        <v>2188972.37</v>
      </c>
    </row>
    <row r="50" spans="1:10" ht="30" x14ac:dyDescent="0.25">
      <c r="A50" s="20" t="s">
        <v>59</v>
      </c>
      <c r="B50" s="114" t="s">
        <v>56</v>
      </c>
      <c r="C50" s="114"/>
      <c r="D50" s="20" t="s">
        <v>159</v>
      </c>
      <c r="E50" s="20" t="s">
        <v>160</v>
      </c>
      <c r="F50" s="20" t="s">
        <v>62</v>
      </c>
      <c r="G50" s="20" t="s">
        <v>63</v>
      </c>
      <c r="H50" s="12">
        <v>8096000</v>
      </c>
      <c r="I50" s="12">
        <v>4096000</v>
      </c>
      <c r="J50" s="13">
        <v>3540278</v>
      </c>
    </row>
    <row r="51" spans="1:10" ht="30" x14ac:dyDescent="0.25">
      <c r="A51" s="20" t="s">
        <v>59</v>
      </c>
      <c r="B51" s="114" t="s">
        <v>56</v>
      </c>
      <c r="C51" s="114"/>
      <c r="D51" s="20" t="s">
        <v>159</v>
      </c>
      <c r="E51" s="20" t="s">
        <v>160</v>
      </c>
      <c r="F51" s="20" t="s">
        <v>173</v>
      </c>
      <c r="G51" s="20" t="s">
        <v>174</v>
      </c>
      <c r="H51" s="12">
        <v>772000</v>
      </c>
      <c r="I51" s="12">
        <v>370000</v>
      </c>
      <c r="J51" s="13">
        <v>315237</v>
      </c>
    </row>
    <row r="52" spans="1:10" ht="30" x14ac:dyDescent="0.25">
      <c r="A52" s="41" t="s">
        <v>59</v>
      </c>
      <c r="B52" s="114" t="s">
        <v>56</v>
      </c>
      <c r="C52" s="114"/>
      <c r="D52" s="41" t="s">
        <v>159</v>
      </c>
      <c r="E52" s="41" t="s">
        <v>160</v>
      </c>
      <c r="F52" s="41">
        <v>100106</v>
      </c>
      <c r="G52" s="41" t="s">
        <v>176</v>
      </c>
      <c r="H52" s="12">
        <v>0</v>
      </c>
      <c r="I52" s="12">
        <v>0</v>
      </c>
      <c r="J52" s="13">
        <v>0</v>
      </c>
    </row>
    <row r="53" spans="1:10" ht="30" x14ac:dyDescent="0.25">
      <c r="A53" s="20" t="s">
        <v>59</v>
      </c>
      <c r="B53" s="114" t="s">
        <v>56</v>
      </c>
      <c r="C53" s="114"/>
      <c r="D53" s="20" t="s">
        <v>159</v>
      </c>
      <c r="E53" s="20" t="s">
        <v>160</v>
      </c>
      <c r="F53" s="20">
        <v>100113</v>
      </c>
      <c r="G53" s="20" t="s">
        <v>249</v>
      </c>
      <c r="H53" s="12">
        <v>6000</v>
      </c>
      <c r="I53" s="12">
        <v>4000</v>
      </c>
      <c r="J53" s="13">
        <v>138</v>
      </c>
    </row>
    <row r="54" spans="1:10" ht="30" x14ac:dyDescent="0.25">
      <c r="A54" s="20" t="s">
        <v>59</v>
      </c>
      <c r="B54" s="114" t="s">
        <v>56</v>
      </c>
      <c r="C54" s="114"/>
      <c r="D54" s="20" t="s">
        <v>159</v>
      </c>
      <c r="E54" s="20" t="s">
        <v>160</v>
      </c>
      <c r="F54" s="20">
        <v>100117</v>
      </c>
      <c r="G54" s="20" t="s">
        <v>243</v>
      </c>
      <c r="H54" s="12">
        <v>445000</v>
      </c>
      <c r="I54" s="12">
        <v>215000</v>
      </c>
      <c r="J54" s="13">
        <v>174524</v>
      </c>
    </row>
    <row r="55" spans="1:10" ht="30" x14ac:dyDescent="0.25">
      <c r="A55" s="20" t="s">
        <v>59</v>
      </c>
      <c r="B55" s="114" t="s">
        <v>56</v>
      </c>
      <c r="C55" s="114"/>
      <c r="D55" s="20" t="s">
        <v>159</v>
      </c>
      <c r="E55" s="20" t="s">
        <v>160</v>
      </c>
      <c r="F55" s="20" t="s">
        <v>68</v>
      </c>
      <c r="G55" s="20" t="s">
        <v>69</v>
      </c>
      <c r="H55" s="12">
        <v>150000</v>
      </c>
      <c r="I55" s="12">
        <v>140000</v>
      </c>
      <c r="J55" s="13">
        <v>63438</v>
      </c>
    </row>
    <row r="56" spans="1:10" ht="30" x14ac:dyDescent="0.25">
      <c r="A56" s="20" t="s">
        <v>59</v>
      </c>
      <c r="B56" s="114" t="s">
        <v>56</v>
      </c>
      <c r="C56" s="114"/>
      <c r="D56" s="20" t="s">
        <v>159</v>
      </c>
      <c r="E56" s="20" t="s">
        <v>160</v>
      </c>
      <c r="F56" s="42">
        <v>100206</v>
      </c>
      <c r="G56" s="20" t="s">
        <v>250</v>
      </c>
      <c r="H56" s="12">
        <v>178000</v>
      </c>
      <c r="I56" s="12">
        <v>178000</v>
      </c>
      <c r="J56" s="13">
        <v>148406</v>
      </c>
    </row>
    <row r="57" spans="1:10" ht="30" x14ac:dyDescent="0.25">
      <c r="A57" s="20" t="s">
        <v>59</v>
      </c>
      <c r="B57" s="114" t="s">
        <v>56</v>
      </c>
      <c r="C57" s="114"/>
      <c r="D57" s="20" t="s">
        <v>159</v>
      </c>
      <c r="E57" s="20" t="s">
        <v>160</v>
      </c>
      <c r="F57" s="20" t="s">
        <v>74</v>
      </c>
      <c r="G57" s="20" t="s">
        <v>75</v>
      </c>
      <c r="H57" s="12">
        <v>214000</v>
      </c>
      <c r="I57" s="12">
        <v>112000</v>
      </c>
      <c r="J57" s="13">
        <v>91610</v>
      </c>
    </row>
    <row r="58" spans="1:10" ht="30" x14ac:dyDescent="0.25">
      <c r="A58" s="20" t="s">
        <v>59</v>
      </c>
      <c r="B58" s="114" t="s">
        <v>56</v>
      </c>
      <c r="C58" s="114"/>
      <c r="D58" s="20" t="s">
        <v>159</v>
      </c>
      <c r="E58" s="20" t="s">
        <v>160</v>
      </c>
      <c r="F58" s="20" t="s">
        <v>76</v>
      </c>
      <c r="G58" s="20" t="s">
        <v>77</v>
      </c>
      <c r="H58" s="12">
        <v>14000</v>
      </c>
      <c r="I58" s="12">
        <v>7000</v>
      </c>
      <c r="J58" s="13">
        <v>6404.87</v>
      </c>
    </row>
    <row r="59" spans="1:10" ht="30" x14ac:dyDescent="0.25">
      <c r="A59" s="20" t="s">
        <v>59</v>
      </c>
      <c r="B59" s="114" t="s">
        <v>56</v>
      </c>
      <c r="C59" s="114"/>
      <c r="D59" s="20" t="s">
        <v>159</v>
      </c>
      <c r="E59" s="20" t="s">
        <v>160</v>
      </c>
      <c r="F59" s="20" t="s">
        <v>151</v>
      </c>
      <c r="G59" s="20" t="s">
        <v>152</v>
      </c>
      <c r="H59" s="12">
        <v>20000</v>
      </c>
      <c r="I59" s="12">
        <v>10000</v>
      </c>
      <c r="J59" s="13">
        <v>8048.23</v>
      </c>
    </row>
    <row r="60" spans="1:10" s="2" customFormat="1" ht="30" x14ac:dyDescent="0.25">
      <c r="A60" s="20" t="s">
        <v>59</v>
      </c>
      <c r="B60" s="114" t="s">
        <v>56</v>
      </c>
      <c r="C60" s="114"/>
      <c r="D60" s="20" t="s">
        <v>159</v>
      </c>
      <c r="E60" s="20" t="s">
        <v>160</v>
      </c>
      <c r="F60" s="20" t="s">
        <v>78</v>
      </c>
      <c r="G60" s="20" t="s">
        <v>79</v>
      </c>
      <c r="H60" s="27">
        <v>670000</v>
      </c>
      <c r="I60" s="27">
        <v>630000</v>
      </c>
      <c r="J60" s="13">
        <v>503497.51</v>
      </c>
    </row>
    <row r="61" spans="1:10" s="3" customFormat="1" ht="27" customHeight="1" x14ac:dyDescent="0.25">
      <c r="A61" s="20" t="s">
        <v>59</v>
      </c>
      <c r="B61" s="114" t="s">
        <v>56</v>
      </c>
      <c r="C61" s="114"/>
      <c r="D61" s="20" t="s">
        <v>159</v>
      </c>
      <c r="E61" s="20" t="s">
        <v>160</v>
      </c>
      <c r="F61" s="20" t="s">
        <v>80</v>
      </c>
      <c r="G61" s="20" t="s">
        <v>81</v>
      </c>
      <c r="H61" s="27">
        <v>52000</v>
      </c>
      <c r="I61" s="27">
        <v>31000</v>
      </c>
      <c r="J61" s="13">
        <v>26243.9</v>
      </c>
    </row>
    <row r="62" spans="1:10" s="3" customFormat="1" ht="27.75" customHeight="1" x14ac:dyDescent="0.25">
      <c r="A62" s="20" t="s">
        <v>59</v>
      </c>
      <c r="B62" s="114" t="s">
        <v>56</v>
      </c>
      <c r="C62" s="114"/>
      <c r="D62" s="20" t="s">
        <v>159</v>
      </c>
      <c r="E62" s="20" t="s">
        <v>160</v>
      </c>
      <c r="F62" s="20" t="s">
        <v>207</v>
      </c>
      <c r="G62" s="20" t="s">
        <v>208</v>
      </c>
      <c r="H62" s="27">
        <v>12000</v>
      </c>
      <c r="I62" s="27">
        <v>6000</v>
      </c>
      <c r="J62" s="13">
        <v>5000</v>
      </c>
    </row>
    <row r="63" spans="1:10" s="3" customFormat="1" ht="27.75" customHeight="1" x14ac:dyDescent="0.25">
      <c r="A63" s="20" t="s">
        <v>59</v>
      </c>
      <c r="B63" s="114" t="s">
        <v>56</v>
      </c>
      <c r="C63" s="114"/>
      <c r="D63" s="20" t="s">
        <v>159</v>
      </c>
      <c r="E63" s="20" t="s">
        <v>160</v>
      </c>
      <c r="F63" s="20">
        <v>200106</v>
      </c>
      <c r="G63" s="20" t="s">
        <v>83</v>
      </c>
      <c r="H63" s="27">
        <v>3000</v>
      </c>
      <c r="I63" s="27">
        <v>0</v>
      </c>
      <c r="J63" s="13">
        <v>0</v>
      </c>
    </row>
    <row r="64" spans="1:10" s="3" customFormat="1" ht="27.75" customHeight="1" x14ac:dyDescent="0.25">
      <c r="A64" s="20" t="s">
        <v>59</v>
      </c>
      <c r="B64" s="114" t="s">
        <v>56</v>
      </c>
      <c r="C64" s="114"/>
      <c r="D64" s="20" t="s">
        <v>159</v>
      </c>
      <c r="E64" s="20" t="s">
        <v>160</v>
      </c>
      <c r="F64" s="20">
        <v>200107</v>
      </c>
      <c r="G64" s="20" t="s">
        <v>85</v>
      </c>
      <c r="H64" s="27">
        <v>5000</v>
      </c>
      <c r="I64" s="27">
        <v>5000</v>
      </c>
      <c r="J64" s="13">
        <v>0</v>
      </c>
    </row>
    <row r="65" spans="1:10" s="3" customFormat="1" ht="30" x14ac:dyDescent="0.25">
      <c r="A65" s="20" t="s">
        <v>59</v>
      </c>
      <c r="B65" s="114" t="s">
        <v>56</v>
      </c>
      <c r="C65" s="114"/>
      <c r="D65" s="20" t="s">
        <v>159</v>
      </c>
      <c r="E65" s="20" t="s">
        <v>160</v>
      </c>
      <c r="F65" s="20" t="s">
        <v>86</v>
      </c>
      <c r="G65" s="20" t="s">
        <v>87</v>
      </c>
      <c r="H65" s="27">
        <v>25000</v>
      </c>
      <c r="I65" s="27">
        <v>14000</v>
      </c>
      <c r="J65" s="13">
        <v>9750.56</v>
      </c>
    </row>
    <row r="66" spans="1:10" s="3" customFormat="1" ht="30.75" customHeight="1" x14ac:dyDescent="0.25">
      <c r="A66" s="20" t="s">
        <v>59</v>
      </c>
      <c r="B66" s="114" t="s">
        <v>56</v>
      </c>
      <c r="C66" s="114"/>
      <c r="D66" s="20" t="s">
        <v>159</v>
      </c>
      <c r="E66" s="20" t="s">
        <v>160</v>
      </c>
      <c r="F66" s="20" t="s">
        <v>88</v>
      </c>
      <c r="G66" s="20" t="s">
        <v>89</v>
      </c>
      <c r="H66" s="27">
        <v>440000</v>
      </c>
      <c r="I66" s="27">
        <v>189000</v>
      </c>
      <c r="J66" s="13">
        <v>112721.17</v>
      </c>
    </row>
    <row r="67" spans="1:10" s="3" customFormat="1" ht="26.25" customHeight="1" x14ac:dyDescent="0.25">
      <c r="A67" s="20" t="s">
        <v>59</v>
      </c>
      <c r="B67" s="114" t="s">
        <v>56</v>
      </c>
      <c r="C67" s="114"/>
      <c r="D67" s="20" t="s">
        <v>159</v>
      </c>
      <c r="E67" s="20" t="s">
        <v>160</v>
      </c>
      <c r="F67" s="20" t="s">
        <v>90</v>
      </c>
      <c r="G67" s="20" t="s">
        <v>91</v>
      </c>
      <c r="H67" s="27">
        <v>430000</v>
      </c>
      <c r="I67" s="27">
        <v>270000</v>
      </c>
      <c r="J67" s="13">
        <v>85060.88</v>
      </c>
    </row>
    <row r="68" spans="1:10" s="3" customFormat="1" ht="30" x14ac:dyDescent="0.25">
      <c r="A68" s="20" t="s">
        <v>59</v>
      </c>
      <c r="B68" s="114" t="s">
        <v>56</v>
      </c>
      <c r="C68" s="114"/>
      <c r="D68" s="20" t="s">
        <v>159</v>
      </c>
      <c r="E68" s="20" t="s">
        <v>160</v>
      </c>
      <c r="F68" s="20">
        <v>200200</v>
      </c>
      <c r="G68" s="20" t="s">
        <v>140</v>
      </c>
      <c r="H68" s="27">
        <v>112000</v>
      </c>
      <c r="I68" s="27">
        <v>107000</v>
      </c>
      <c r="J68" s="13">
        <v>46355.9</v>
      </c>
    </row>
    <row r="69" spans="1:10" s="3" customFormat="1" ht="30" x14ac:dyDescent="0.25">
      <c r="A69" s="20" t="s">
        <v>59</v>
      </c>
      <c r="B69" s="114" t="s">
        <v>56</v>
      </c>
      <c r="C69" s="114"/>
      <c r="D69" s="20" t="s">
        <v>159</v>
      </c>
      <c r="E69" s="20" t="s">
        <v>160</v>
      </c>
      <c r="F69" s="20" t="s">
        <v>225</v>
      </c>
      <c r="G69" s="20" t="s">
        <v>226</v>
      </c>
      <c r="H69" s="27">
        <v>50000</v>
      </c>
      <c r="I69" s="27">
        <v>30000</v>
      </c>
      <c r="J69" s="13">
        <v>9900.49</v>
      </c>
    </row>
    <row r="70" spans="1:10" s="3" customFormat="1" ht="30" x14ac:dyDescent="0.25">
      <c r="A70" s="20" t="s">
        <v>59</v>
      </c>
      <c r="B70" s="114" t="s">
        <v>56</v>
      </c>
      <c r="C70" s="114"/>
      <c r="D70" s="20" t="s">
        <v>159</v>
      </c>
      <c r="E70" s="20" t="s">
        <v>160</v>
      </c>
      <c r="F70" s="20">
        <v>200401</v>
      </c>
      <c r="G70" s="20" t="s">
        <v>289</v>
      </c>
      <c r="H70" s="27">
        <v>4000</v>
      </c>
      <c r="I70" s="27">
        <v>4000</v>
      </c>
      <c r="J70" s="13">
        <v>3946.5</v>
      </c>
    </row>
    <row r="71" spans="1:10" s="3" customFormat="1" ht="30" x14ac:dyDescent="0.25">
      <c r="A71" s="85" t="s">
        <v>59</v>
      </c>
      <c r="B71" s="114" t="s">
        <v>56</v>
      </c>
      <c r="C71" s="114"/>
      <c r="D71" s="85" t="s">
        <v>159</v>
      </c>
      <c r="E71" s="85" t="s">
        <v>160</v>
      </c>
      <c r="F71" s="85">
        <v>200501</v>
      </c>
      <c r="G71" s="85" t="s">
        <v>214</v>
      </c>
      <c r="H71" s="27">
        <v>4000</v>
      </c>
      <c r="I71" s="27">
        <v>2000</v>
      </c>
      <c r="J71" s="13">
        <v>426.02</v>
      </c>
    </row>
    <row r="72" spans="1:10" s="3" customFormat="1" ht="30" x14ac:dyDescent="0.25">
      <c r="A72" s="20" t="s">
        <v>59</v>
      </c>
      <c r="B72" s="114" t="s">
        <v>56</v>
      </c>
      <c r="C72" s="114"/>
      <c r="D72" s="20" t="s">
        <v>159</v>
      </c>
      <c r="E72" s="20" t="s">
        <v>160</v>
      </c>
      <c r="F72" s="20" t="s">
        <v>92</v>
      </c>
      <c r="G72" s="20" t="s">
        <v>93</v>
      </c>
      <c r="H72" s="27">
        <v>29000</v>
      </c>
      <c r="I72" s="27">
        <v>21000</v>
      </c>
      <c r="J72" s="13">
        <v>6329.49</v>
      </c>
    </row>
    <row r="73" spans="1:10" s="3" customFormat="1" ht="30" x14ac:dyDescent="0.25">
      <c r="A73" s="20" t="s">
        <v>59</v>
      </c>
      <c r="B73" s="114" t="s">
        <v>56</v>
      </c>
      <c r="C73" s="114"/>
      <c r="D73" s="20" t="s">
        <v>159</v>
      </c>
      <c r="E73" s="20" t="s">
        <v>160</v>
      </c>
      <c r="F73" s="20" t="s">
        <v>94</v>
      </c>
      <c r="G73" s="20" t="s">
        <v>95</v>
      </c>
      <c r="H73" s="27">
        <v>10000</v>
      </c>
      <c r="I73" s="27">
        <v>7000</v>
      </c>
      <c r="J73" s="13">
        <v>4042.78</v>
      </c>
    </row>
    <row r="74" spans="1:10" s="3" customFormat="1" ht="30" x14ac:dyDescent="0.25">
      <c r="A74" s="20" t="s">
        <v>59</v>
      </c>
      <c r="B74" s="114" t="s">
        <v>56</v>
      </c>
      <c r="C74" s="114"/>
      <c r="D74" s="20" t="s">
        <v>159</v>
      </c>
      <c r="E74" s="20" t="s">
        <v>160</v>
      </c>
      <c r="F74" s="20">
        <v>200900</v>
      </c>
      <c r="G74" s="20" t="s">
        <v>218</v>
      </c>
      <c r="H74" s="27">
        <v>7000</v>
      </c>
      <c r="I74" s="27">
        <v>3000</v>
      </c>
      <c r="J74" s="13">
        <v>0</v>
      </c>
    </row>
    <row r="75" spans="1:10" s="3" customFormat="1" ht="30" x14ac:dyDescent="0.25">
      <c r="A75" s="20" t="s">
        <v>59</v>
      </c>
      <c r="B75" s="114" t="s">
        <v>56</v>
      </c>
      <c r="C75" s="114"/>
      <c r="D75" s="20" t="s">
        <v>159</v>
      </c>
      <c r="E75" s="20" t="s">
        <v>160</v>
      </c>
      <c r="F75" s="20">
        <v>201100</v>
      </c>
      <c r="G75" s="20" t="s">
        <v>154</v>
      </c>
      <c r="H75" s="27">
        <v>6000</v>
      </c>
      <c r="I75" s="27">
        <v>3000</v>
      </c>
      <c r="J75" s="13">
        <v>294</v>
      </c>
    </row>
    <row r="76" spans="1:10" s="3" customFormat="1" ht="30" x14ac:dyDescent="0.25">
      <c r="A76" s="20" t="s">
        <v>59</v>
      </c>
      <c r="B76" s="114" t="s">
        <v>56</v>
      </c>
      <c r="C76" s="114"/>
      <c r="D76" s="20" t="s">
        <v>159</v>
      </c>
      <c r="E76" s="20" t="s">
        <v>160</v>
      </c>
      <c r="F76" s="20">
        <v>201300</v>
      </c>
      <c r="G76" s="20" t="s">
        <v>184</v>
      </c>
      <c r="H76" s="27">
        <v>10000</v>
      </c>
      <c r="I76" s="27">
        <v>3000</v>
      </c>
      <c r="J76" s="13">
        <v>0</v>
      </c>
    </row>
    <row r="77" spans="1:10" s="3" customFormat="1" ht="30" x14ac:dyDescent="0.25">
      <c r="A77" s="20" t="s">
        <v>59</v>
      </c>
      <c r="B77" s="114" t="s">
        <v>56</v>
      </c>
      <c r="C77" s="114"/>
      <c r="D77" s="20" t="s">
        <v>159</v>
      </c>
      <c r="E77" s="20" t="s">
        <v>160</v>
      </c>
      <c r="F77" s="20" t="s">
        <v>155</v>
      </c>
      <c r="G77" s="20" t="s">
        <v>156</v>
      </c>
      <c r="H77" s="27">
        <v>11000</v>
      </c>
      <c r="I77" s="27">
        <v>3000</v>
      </c>
      <c r="J77" s="13">
        <v>2573.5</v>
      </c>
    </row>
    <row r="78" spans="1:10" s="3" customFormat="1" ht="75" x14ac:dyDescent="0.25">
      <c r="A78" s="85" t="s">
        <v>59</v>
      </c>
      <c r="B78" s="114" t="s">
        <v>56</v>
      </c>
      <c r="C78" s="114"/>
      <c r="D78" s="85" t="s">
        <v>159</v>
      </c>
      <c r="E78" s="85" t="s">
        <v>160</v>
      </c>
      <c r="F78" s="85">
        <v>202500</v>
      </c>
      <c r="G78" s="85" t="s">
        <v>99</v>
      </c>
      <c r="H78" s="27">
        <v>3000</v>
      </c>
      <c r="I78" s="27">
        <v>3000</v>
      </c>
      <c r="J78" s="13">
        <v>3000</v>
      </c>
    </row>
    <row r="79" spans="1:10" s="3" customFormat="1" ht="30" x14ac:dyDescent="0.25">
      <c r="A79" s="20" t="s">
        <v>59</v>
      </c>
      <c r="B79" s="114" t="s">
        <v>56</v>
      </c>
      <c r="C79" s="114"/>
      <c r="D79" s="20" t="s">
        <v>159</v>
      </c>
      <c r="E79" s="20" t="s">
        <v>160</v>
      </c>
      <c r="F79" s="20" t="s">
        <v>219</v>
      </c>
      <c r="G79" s="20" t="s">
        <v>220</v>
      </c>
      <c r="H79" s="27">
        <v>20000</v>
      </c>
      <c r="I79" s="27">
        <v>11000</v>
      </c>
      <c r="J79" s="13">
        <v>8330</v>
      </c>
    </row>
    <row r="80" spans="1:10" s="3" customFormat="1" ht="30" x14ac:dyDescent="0.25">
      <c r="A80" s="20" t="s">
        <v>59</v>
      </c>
      <c r="B80" s="114" t="s">
        <v>56</v>
      </c>
      <c r="C80" s="114"/>
      <c r="D80" s="20" t="s">
        <v>159</v>
      </c>
      <c r="E80" s="20" t="s">
        <v>160</v>
      </c>
      <c r="F80" s="20" t="s">
        <v>221</v>
      </c>
      <c r="G80" s="20" t="s">
        <v>222</v>
      </c>
      <c r="H80" s="27">
        <v>43000</v>
      </c>
      <c r="I80" s="27">
        <v>36000</v>
      </c>
      <c r="J80" s="13">
        <v>2361.16</v>
      </c>
    </row>
    <row r="81" spans="1:11" s="3" customFormat="1" ht="30" x14ac:dyDescent="0.25">
      <c r="A81" s="20" t="s">
        <v>59</v>
      </c>
      <c r="B81" s="114" t="s">
        <v>56</v>
      </c>
      <c r="C81" s="114"/>
      <c r="D81" s="20" t="s">
        <v>159</v>
      </c>
      <c r="E81" s="20" t="s">
        <v>160</v>
      </c>
      <c r="F81" s="20" t="s">
        <v>108</v>
      </c>
      <c r="G81" s="20" t="s">
        <v>109</v>
      </c>
      <c r="H81" s="27">
        <v>99000</v>
      </c>
      <c r="I81" s="27">
        <v>26000</v>
      </c>
      <c r="J81" s="13">
        <v>20196</v>
      </c>
    </row>
    <row r="82" spans="1:11" s="3" customFormat="1" ht="60" x14ac:dyDescent="0.25">
      <c r="A82" s="37" t="s">
        <v>59</v>
      </c>
      <c r="B82" s="114" t="s">
        <v>56</v>
      </c>
      <c r="C82" s="114"/>
      <c r="D82" s="37" t="s">
        <v>159</v>
      </c>
      <c r="E82" s="37" t="s">
        <v>160</v>
      </c>
      <c r="F82" s="37">
        <v>850101</v>
      </c>
      <c r="G82" s="37" t="s">
        <v>298</v>
      </c>
      <c r="H82" s="27">
        <v>0</v>
      </c>
      <c r="I82" s="27">
        <v>0</v>
      </c>
      <c r="J82" s="13">
        <v>-6503</v>
      </c>
      <c r="K82" s="88"/>
    </row>
    <row r="83" spans="1:11" s="3" customFormat="1" ht="30" x14ac:dyDescent="0.25">
      <c r="A83" s="20" t="s">
        <v>59</v>
      </c>
      <c r="B83" s="114" t="s">
        <v>56</v>
      </c>
      <c r="C83" s="114"/>
      <c r="D83" s="20" t="s">
        <v>161</v>
      </c>
      <c r="E83" s="20" t="s">
        <v>162</v>
      </c>
      <c r="F83" s="20" t="s">
        <v>62</v>
      </c>
      <c r="G83" s="20" t="s">
        <v>63</v>
      </c>
      <c r="H83" s="27">
        <v>12588000</v>
      </c>
      <c r="I83" s="27">
        <v>6260000</v>
      </c>
      <c r="J83" s="13">
        <v>5851801</v>
      </c>
    </row>
    <row r="84" spans="1:11" s="3" customFormat="1" ht="30" x14ac:dyDescent="0.25">
      <c r="A84" s="20" t="s">
        <v>59</v>
      </c>
      <c r="B84" s="114" t="s">
        <v>56</v>
      </c>
      <c r="C84" s="114"/>
      <c r="D84" s="20" t="s">
        <v>161</v>
      </c>
      <c r="E84" s="20" t="s">
        <v>162</v>
      </c>
      <c r="F84" s="20" t="s">
        <v>173</v>
      </c>
      <c r="G84" s="20" t="s">
        <v>174</v>
      </c>
      <c r="H84" s="27">
        <v>1166000</v>
      </c>
      <c r="I84" s="27">
        <v>587000</v>
      </c>
      <c r="J84" s="13">
        <v>485246</v>
      </c>
    </row>
    <row r="85" spans="1:11" s="3" customFormat="1" ht="30" x14ac:dyDescent="0.25">
      <c r="A85" s="20" t="s">
        <v>59</v>
      </c>
      <c r="B85" s="114" t="s">
        <v>56</v>
      </c>
      <c r="C85" s="114"/>
      <c r="D85" s="20" t="s">
        <v>161</v>
      </c>
      <c r="E85" s="20" t="s">
        <v>162</v>
      </c>
      <c r="F85" s="20" t="s">
        <v>64</v>
      </c>
      <c r="G85" s="20" t="s">
        <v>65</v>
      </c>
      <c r="H85" s="27">
        <v>10000</v>
      </c>
      <c r="I85" s="27">
        <v>4000</v>
      </c>
      <c r="J85" s="13">
        <v>0</v>
      </c>
    </row>
    <row r="86" spans="1:11" s="3" customFormat="1" ht="30" x14ac:dyDescent="0.25">
      <c r="A86" s="20" t="s">
        <v>59</v>
      </c>
      <c r="B86" s="114" t="s">
        <v>56</v>
      </c>
      <c r="C86" s="114"/>
      <c r="D86" s="20" t="s">
        <v>161</v>
      </c>
      <c r="E86" s="20" t="s">
        <v>162</v>
      </c>
      <c r="F86" s="20" t="s">
        <v>66</v>
      </c>
      <c r="G86" s="20" t="s">
        <v>67</v>
      </c>
      <c r="H86" s="27">
        <v>112000</v>
      </c>
      <c r="I86" s="27">
        <v>92000</v>
      </c>
      <c r="J86" s="13">
        <v>38067</v>
      </c>
    </row>
    <row r="87" spans="1:11" s="3" customFormat="1" ht="30" x14ac:dyDescent="0.25">
      <c r="A87" s="85" t="s">
        <v>59</v>
      </c>
      <c r="B87" s="114" t="s">
        <v>56</v>
      </c>
      <c r="C87" s="114"/>
      <c r="D87" s="85" t="s">
        <v>161</v>
      </c>
      <c r="E87" s="85" t="s">
        <v>162</v>
      </c>
      <c r="F87" s="85">
        <v>100116</v>
      </c>
      <c r="G87" s="85" t="s">
        <v>368</v>
      </c>
      <c r="H87" s="27">
        <v>144000</v>
      </c>
      <c r="I87" s="27">
        <v>63000</v>
      </c>
      <c r="J87" s="13">
        <v>21150</v>
      </c>
    </row>
    <row r="88" spans="1:11" s="3" customFormat="1" ht="30" x14ac:dyDescent="0.25">
      <c r="A88" s="20" t="s">
        <v>59</v>
      </c>
      <c r="B88" s="114" t="s">
        <v>56</v>
      </c>
      <c r="C88" s="114"/>
      <c r="D88" s="20" t="s">
        <v>161</v>
      </c>
      <c r="E88" s="20" t="s">
        <v>162</v>
      </c>
      <c r="F88" s="20" t="s">
        <v>203</v>
      </c>
      <c r="G88" s="20" t="s">
        <v>204</v>
      </c>
      <c r="H88" s="27">
        <v>607000</v>
      </c>
      <c r="I88" s="27">
        <v>292000</v>
      </c>
      <c r="J88" s="13">
        <v>263876</v>
      </c>
    </row>
    <row r="89" spans="1:11" s="3" customFormat="1" ht="30" x14ac:dyDescent="0.25">
      <c r="A89" s="85" t="s">
        <v>59</v>
      </c>
      <c r="B89" s="114" t="s">
        <v>56</v>
      </c>
      <c r="C89" s="114"/>
      <c r="D89" s="85" t="s">
        <v>161</v>
      </c>
      <c r="E89" s="85" t="s">
        <v>162</v>
      </c>
      <c r="F89" s="85">
        <v>100130</v>
      </c>
      <c r="G89" s="85" t="s">
        <v>69</v>
      </c>
      <c r="H89" s="27">
        <v>1300000</v>
      </c>
      <c r="I89" s="27">
        <v>0</v>
      </c>
      <c r="J89" s="13">
        <v>0</v>
      </c>
    </row>
    <row r="90" spans="1:11" s="3" customFormat="1" ht="30" x14ac:dyDescent="0.25">
      <c r="A90" s="41" t="s">
        <v>59</v>
      </c>
      <c r="B90" s="114" t="s">
        <v>56</v>
      </c>
      <c r="C90" s="114"/>
      <c r="D90" s="41" t="s">
        <v>161</v>
      </c>
      <c r="E90" s="41" t="s">
        <v>162</v>
      </c>
      <c r="F90" s="41">
        <v>100204</v>
      </c>
      <c r="G90" s="41" t="s">
        <v>301</v>
      </c>
      <c r="H90" s="27">
        <v>24000</v>
      </c>
      <c r="I90" s="27">
        <v>12000</v>
      </c>
      <c r="J90" s="13">
        <v>6000</v>
      </c>
    </row>
    <row r="91" spans="1:11" s="3" customFormat="1" ht="30" x14ac:dyDescent="0.25">
      <c r="A91" s="20" t="s">
        <v>59</v>
      </c>
      <c r="B91" s="114" t="s">
        <v>56</v>
      </c>
      <c r="C91" s="114"/>
      <c r="D91" s="20" t="s">
        <v>161</v>
      </c>
      <c r="E91" s="20" t="s">
        <v>162</v>
      </c>
      <c r="F91" s="20">
        <v>100206</v>
      </c>
      <c r="G91" s="20" t="s">
        <v>250</v>
      </c>
      <c r="H91" s="27">
        <v>234000</v>
      </c>
      <c r="I91" s="27">
        <v>234000</v>
      </c>
      <c r="J91" s="13">
        <v>191050</v>
      </c>
    </row>
    <row r="92" spans="1:11" s="3" customFormat="1" ht="30" x14ac:dyDescent="0.25">
      <c r="A92" s="20" t="s">
        <v>59</v>
      </c>
      <c r="B92" s="114" t="s">
        <v>56</v>
      </c>
      <c r="C92" s="114"/>
      <c r="D92" s="20" t="s">
        <v>161</v>
      </c>
      <c r="E92" s="20" t="s">
        <v>162</v>
      </c>
      <c r="F92" s="20" t="s">
        <v>74</v>
      </c>
      <c r="G92" s="20" t="s">
        <v>75</v>
      </c>
      <c r="H92" s="27">
        <v>437000</v>
      </c>
      <c r="I92" s="27">
        <v>165000</v>
      </c>
      <c r="J92" s="13">
        <v>145479</v>
      </c>
    </row>
    <row r="93" spans="1:11" s="3" customFormat="1" ht="30" x14ac:dyDescent="0.25">
      <c r="A93" s="20" t="s">
        <v>59</v>
      </c>
      <c r="B93" s="114" t="s">
        <v>56</v>
      </c>
      <c r="C93" s="114"/>
      <c r="D93" s="20" t="s">
        <v>161</v>
      </c>
      <c r="E93" s="20" t="s">
        <v>162</v>
      </c>
      <c r="F93" s="20">
        <v>100308</v>
      </c>
      <c r="G93" s="20" t="s">
        <v>290</v>
      </c>
      <c r="H93" s="27">
        <v>563000</v>
      </c>
      <c r="I93" s="27">
        <v>150000</v>
      </c>
      <c r="J93" s="13">
        <v>121614</v>
      </c>
    </row>
    <row r="94" spans="1:11" s="3" customFormat="1" ht="30" x14ac:dyDescent="0.25">
      <c r="A94" s="20" t="s">
        <v>59</v>
      </c>
      <c r="B94" s="114" t="s">
        <v>56</v>
      </c>
      <c r="C94" s="114"/>
      <c r="D94" s="20" t="s">
        <v>161</v>
      </c>
      <c r="E94" s="20" t="s">
        <v>162</v>
      </c>
      <c r="F94" s="20">
        <v>200101</v>
      </c>
      <c r="G94" s="20" t="s">
        <v>77</v>
      </c>
      <c r="H94" s="27">
        <v>9000</v>
      </c>
      <c r="I94" s="27">
        <v>7000</v>
      </c>
      <c r="J94" s="13">
        <v>4258.74</v>
      </c>
    </row>
    <row r="95" spans="1:11" s="3" customFormat="1" ht="30" x14ac:dyDescent="0.25">
      <c r="A95" s="20" t="s">
        <v>59</v>
      </c>
      <c r="B95" s="114" t="s">
        <v>56</v>
      </c>
      <c r="C95" s="114"/>
      <c r="D95" s="20" t="s">
        <v>161</v>
      </c>
      <c r="E95" s="20" t="s">
        <v>162</v>
      </c>
      <c r="F95" s="20">
        <v>200102</v>
      </c>
      <c r="G95" s="20" t="s">
        <v>152</v>
      </c>
      <c r="H95" s="27">
        <v>13000</v>
      </c>
      <c r="I95" s="27">
        <v>9000</v>
      </c>
      <c r="J95" s="13">
        <v>2067.9699999999998</v>
      </c>
    </row>
    <row r="96" spans="1:11" s="3" customFormat="1" ht="26.25" customHeight="1" x14ac:dyDescent="0.25">
      <c r="A96" s="20" t="s">
        <v>59</v>
      </c>
      <c r="B96" s="114" t="s">
        <v>56</v>
      </c>
      <c r="C96" s="114"/>
      <c r="D96" s="20" t="s">
        <v>161</v>
      </c>
      <c r="E96" s="20" t="s">
        <v>162</v>
      </c>
      <c r="F96" s="20" t="s">
        <v>78</v>
      </c>
      <c r="G96" s="20" t="s">
        <v>79</v>
      </c>
      <c r="H96" s="27">
        <v>241000</v>
      </c>
      <c r="I96" s="27">
        <v>165000</v>
      </c>
      <c r="J96" s="13">
        <v>32897.69</v>
      </c>
    </row>
    <row r="97" spans="1:10" s="3" customFormat="1" ht="30" x14ac:dyDescent="0.25">
      <c r="A97" s="20" t="s">
        <v>59</v>
      </c>
      <c r="B97" s="114" t="s">
        <v>56</v>
      </c>
      <c r="C97" s="114"/>
      <c r="D97" s="20" t="s">
        <v>161</v>
      </c>
      <c r="E97" s="20" t="s">
        <v>162</v>
      </c>
      <c r="F97" s="20" t="s">
        <v>80</v>
      </c>
      <c r="G97" s="20" t="s">
        <v>81</v>
      </c>
      <c r="H97" s="27">
        <v>31000</v>
      </c>
      <c r="I97" s="27">
        <v>17500</v>
      </c>
      <c r="J97" s="13">
        <v>12921.17</v>
      </c>
    </row>
    <row r="98" spans="1:10" s="3" customFormat="1" ht="30" x14ac:dyDescent="0.25">
      <c r="A98" s="85" t="s">
        <v>59</v>
      </c>
      <c r="B98" s="114" t="s">
        <v>56</v>
      </c>
      <c r="C98" s="114"/>
      <c r="D98" s="85" t="s">
        <v>161</v>
      </c>
      <c r="E98" s="85" t="s">
        <v>162</v>
      </c>
      <c r="F98" s="85">
        <v>200105</v>
      </c>
      <c r="G98" s="85" t="s">
        <v>208</v>
      </c>
      <c r="H98" s="27">
        <v>10000</v>
      </c>
      <c r="I98" s="27">
        <v>5000</v>
      </c>
      <c r="J98" s="13">
        <v>5000</v>
      </c>
    </row>
    <row r="99" spans="1:10" s="3" customFormat="1" ht="30" x14ac:dyDescent="0.25">
      <c r="A99" s="20" t="s">
        <v>59</v>
      </c>
      <c r="B99" s="114" t="s">
        <v>56</v>
      </c>
      <c r="C99" s="114"/>
      <c r="D99" s="20" t="s">
        <v>161</v>
      </c>
      <c r="E99" s="20" t="s">
        <v>162</v>
      </c>
      <c r="F99" s="20">
        <v>200106</v>
      </c>
      <c r="G99" s="20" t="s">
        <v>83</v>
      </c>
      <c r="H99" s="27">
        <v>5000</v>
      </c>
      <c r="I99" s="27">
        <v>5000</v>
      </c>
      <c r="J99" s="13">
        <v>3708.04</v>
      </c>
    </row>
    <row r="100" spans="1:10" s="3" customFormat="1" ht="30" x14ac:dyDescent="0.25">
      <c r="A100" s="20" t="s">
        <v>59</v>
      </c>
      <c r="B100" s="114" t="s">
        <v>56</v>
      </c>
      <c r="C100" s="114"/>
      <c r="D100" s="20" t="s">
        <v>161</v>
      </c>
      <c r="E100" s="20" t="s">
        <v>162</v>
      </c>
      <c r="F100" s="20">
        <v>200107</v>
      </c>
      <c r="G100" s="20" t="s">
        <v>85</v>
      </c>
      <c r="H100" s="27">
        <v>34000</v>
      </c>
      <c r="I100" s="27">
        <v>31000</v>
      </c>
      <c r="J100" s="13">
        <v>20240</v>
      </c>
    </row>
    <row r="101" spans="1:10" s="3" customFormat="1" ht="30" x14ac:dyDescent="0.25">
      <c r="A101" s="20" t="s">
        <v>59</v>
      </c>
      <c r="B101" s="114" t="s">
        <v>56</v>
      </c>
      <c r="C101" s="114"/>
      <c r="D101" s="20" t="s">
        <v>161</v>
      </c>
      <c r="E101" s="20" t="s">
        <v>162</v>
      </c>
      <c r="F101" s="20" t="s">
        <v>86</v>
      </c>
      <c r="G101" s="20" t="s">
        <v>87</v>
      </c>
      <c r="H101" s="27">
        <v>35000</v>
      </c>
      <c r="I101" s="27">
        <v>18600</v>
      </c>
      <c r="J101" s="13">
        <v>15424.89</v>
      </c>
    </row>
    <row r="102" spans="1:10" s="3" customFormat="1" ht="30" x14ac:dyDescent="0.25">
      <c r="A102" s="20" t="s">
        <v>59</v>
      </c>
      <c r="B102" s="114" t="s">
        <v>56</v>
      </c>
      <c r="C102" s="114"/>
      <c r="D102" s="20" t="s">
        <v>161</v>
      </c>
      <c r="E102" s="20" t="s">
        <v>162</v>
      </c>
      <c r="F102" s="20" t="s">
        <v>90</v>
      </c>
      <c r="G102" s="20" t="s">
        <v>91</v>
      </c>
      <c r="H102" s="27">
        <v>603000</v>
      </c>
      <c r="I102" s="27">
        <v>344000</v>
      </c>
      <c r="J102" s="13">
        <v>302634.46999999997</v>
      </c>
    </row>
    <row r="103" spans="1:10" s="3" customFormat="1" ht="30" x14ac:dyDescent="0.25">
      <c r="A103" s="20" t="s">
        <v>59</v>
      </c>
      <c r="B103" s="114" t="s">
        <v>56</v>
      </c>
      <c r="C103" s="114"/>
      <c r="D103" s="20" t="s">
        <v>161</v>
      </c>
      <c r="E103" s="20" t="s">
        <v>162</v>
      </c>
      <c r="F103" s="20" t="s">
        <v>139</v>
      </c>
      <c r="G103" s="20" t="s">
        <v>140</v>
      </c>
      <c r="H103" s="27">
        <v>25000</v>
      </c>
      <c r="I103" s="27">
        <v>15000</v>
      </c>
      <c r="J103" s="13">
        <v>13544.91</v>
      </c>
    </row>
    <row r="104" spans="1:10" s="3" customFormat="1" ht="30" x14ac:dyDescent="0.25">
      <c r="A104" s="20" t="s">
        <v>59</v>
      </c>
      <c r="B104" s="114" t="s">
        <v>56</v>
      </c>
      <c r="C104" s="114"/>
      <c r="D104" s="20" t="s">
        <v>161</v>
      </c>
      <c r="E104" s="20" t="s">
        <v>162</v>
      </c>
      <c r="F104" s="20" t="s">
        <v>92</v>
      </c>
      <c r="G104" s="20" t="s">
        <v>93</v>
      </c>
      <c r="H104" s="27">
        <v>166000</v>
      </c>
      <c r="I104" s="27">
        <v>136000</v>
      </c>
      <c r="J104" s="13">
        <v>76553.13</v>
      </c>
    </row>
    <row r="105" spans="1:10" s="3" customFormat="1" ht="30" x14ac:dyDescent="0.25">
      <c r="A105" s="20" t="s">
        <v>59</v>
      </c>
      <c r="B105" s="114" t="s">
        <v>56</v>
      </c>
      <c r="C105" s="114"/>
      <c r="D105" s="20" t="s">
        <v>161</v>
      </c>
      <c r="E105" s="20" t="s">
        <v>162</v>
      </c>
      <c r="F105" s="20" t="s">
        <v>94</v>
      </c>
      <c r="G105" s="20" t="s">
        <v>95</v>
      </c>
      <c r="H105" s="27">
        <v>151000</v>
      </c>
      <c r="I105" s="27">
        <v>93000</v>
      </c>
      <c r="J105" s="13">
        <v>43351</v>
      </c>
    </row>
    <row r="106" spans="1:10" s="3" customFormat="1" ht="30" x14ac:dyDescent="0.25">
      <c r="A106" s="20" t="s">
        <v>59</v>
      </c>
      <c r="B106" s="114" t="s">
        <v>56</v>
      </c>
      <c r="C106" s="114"/>
      <c r="D106" s="20" t="s">
        <v>161</v>
      </c>
      <c r="E106" s="20" t="s">
        <v>162</v>
      </c>
      <c r="F106" s="20" t="s">
        <v>227</v>
      </c>
      <c r="G106" s="20" t="s">
        <v>228</v>
      </c>
      <c r="H106" s="27">
        <v>150000</v>
      </c>
      <c r="I106" s="27">
        <v>150000</v>
      </c>
      <c r="J106" s="13">
        <v>0</v>
      </c>
    </row>
    <row r="107" spans="1:10" s="3" customFormat="1" ht="30" x14ac:dyDescent="0.25">
      <c r="A107" s="20" t="s">
        <v>59</v>
      </c>
      <c r="B107" s="114" t="s">
        <v>56</v>
      </c>
      <c r="C107" s="114"/>
      <c r="D107" s="20" t="s">
        <v>161</v>
      </c>
      <c r="E107" s="20" t="s">
        <v>162</v>
      </c>
      <c r="F107" s="20">
        <v>201300</v>
      </c>
      <c r="G107" s="20" t="s">
        <v>184</v>
      </c>
      <c r="H107" s="27">
        <v>33000</v>
      </c>
      <c r="I107" s="27">
        <v>30000</v>
      </c>
      <c r="J107" s="13">
        <v>6250</v>
      </c>
    </row>
    <row r="108" spans="1:10" s="3" customFormat="1" ht="30" x14ac:dyDescent="0.25">
      <c r="A108" s="20" t="s">
        <v>59</v>
      </c>
      <c r="B108" s="114" t="s">
        <v>56</v>
      </c>
      <c r="C108" s="114"/>
      <c r="D108" s="20" t="s">
        <v>161</v>
      </c>
      <c r="E108" s="20" t="s">
        <v>162</v>
      </c>
      <c r="F108" s="20">
        <v>201400</v>
      </c>
      <c r="G108" s="20" t="s">
        <v>156</v>
      </c>
      <c r="H108" s="27">
        <v>30000</v>
      </c>
      <c r="I108" s="27">
        <v>30000</v>
      </c>
      <c r="J108" s="13">
        <v>3979.5</v>
      </c>
    </row>
    <row r="109" spans="1:10" s="3" customFormat="1" ht="27" customHeight="1" x14ac:dyDescent="0.25">
      <c r="A109" s="20" t="s">
        <v>59</v>
      </c>
      <c r="B109" s="114" t="s">
        <v>56</v>
      </c>
      <c r="C109" s="114"/>
      <c r="D109" s="20" t="s">
        <v>161</v>
      </c>
      <c r="E109" s="20" t="s">
        <v>162</v>
      </c>
      <c r="F109" s="20">
        <v>203001</v>
      </c>
      <c r="G109" s="20" t="s">
        <v>220</v>
      </c>
      <c r="H109" s="27">
        <v>42000</v>
      </c>
      <c r="I109" s="27">
        <v>30000</v>
      </c>
      <c r="J109" s="13">
        <v>10681.75</v>
      </c>
    </row>
    <row r="110" spans="1:10" s="3" customFormat="1" ht="27" customHeight="1" x14ac:dyDescent="0.25">
      <c r="A110" s="85" t="s">
        <v>59</v>
      </c>
      <c r="B110" s="114" t="s">
        <v>56</v>
      </c>
      <c r="C110" s="114"/>
      <c r="D110" s="85" t="s">
        <v>161</v>
      </c>
      <c r="E110" s="85" t="s">
        <v>162</v>
      </c>
      <c r="F110" s="85">
        <v>203004</v>
      </c>
      <c r="G110" s="85" t="s">
        <v>158</v>
      </c>
      <c r="H110" s="27">
        <v>65000</v>
      </c>
      <c r="I110" s="27">
        <v>34000</v>
      </c>
      <c r="J110" s="13">
        <v>26849.13</v>
      </c>
    </row>
    <row r="111" spans="1:10" s="3" customFormat="1" ht="30" x14ac:dyDescent="0.25">
      <c r="A111" s="20" t="s">
        <v>59</v>
      </c>
      <c r="B111" s="114" t="s">
        <v>56</v>
      </c>
      <c r="C111" s="114"/>
      <c r="D111" s="20" t="s">
        <v>161</v>
      </c>
      <c r="E111" s="20" t="s">
        <v>162</v>
      </c>
      <c r="F111" s="20" t="s">
        <v>104</v>
      </c>
      <c r="G111" s="20" t="s">
        <v>105</v>
      </c>
      <c r="H111" s="27">
        <v>1186000</v>
      </c>
      <c r="I111" s="27">
        <v>600000</v>
      </c>
      <c r="J111" s="13">
        <v>264238.84999999998</v>
      </c>
    </row>
    <row r="112" spans="1:10" s="3" customFormat="1" ht="30" x14ac:dyDescent="0.25">
      <c r="A112" s="20" t="s">
        <v>59</v>
      </c>
      <c r="B112" s="114" t="s">
        <v>56</v>
      </c>
      <c r="C112" s="114"/>
      <c r="D112" s="20" t="s">
        <v>161</v>
      </c>
      <c r="E112" s="20" t="s">
        <v>162</v>
      </c>
      <c r="F112" s="20" t="s">
        <v>108</v>
      </c>
      <c r="G112" s="20" t="s">
        <v>109</v>
      </c>
      <c r="H112" s="27">
        <v>142000</v>
      </c>
      <c r="I112" s="27">
        <v>72000</v>
      </c>
      <c r="J112" s="13">
        <v>31605</v>
      </c>
    </row>
    <row r="113" spans="1:10" s="3" customFormat="1" ht="60" x14ac:dyDescent="0.25">
      <c r="A113" s="20" t="s">
        <v>59</v>
      </c>
      <c r="B113" s="114" t="s">
        <v>56</v>
      </c>
      <c r="C113" s="114"/>
      <c r="D113" s="20" t="s">
        <v>161</v>
      </c>
      <c r="E113" s="20" t="s">
        <v>162</v>
      </c>
      <c r="F113" s="20" t="s">
        <v>110</v>
      </c>
      <c r="G113" s="20" t="s">
        <v>111</v>
      </c>
      <c r="H113" s="27">
        <v>-14000</v>
      </c>
      <c r="I113" s="27">
        <v>-14000</v>
      </c>
      <c r="J113" s="13">
        <v>-27647</v>
      </c>
    </row>
    <row r="114" spans="1:10" s="3" customFormat="1" ht="30" x14ac:dyDescent="0.25">
      <c r="A114" s="20" t="s">
        <v>59</v>
      </c>
      <c r="B114" s="114" t="s">
        <v>56</v>
      </c>
      <c r="C114" s="114"/>
      <c r="D114" s="20" t="s">
        <v>163</v>
      </c>
      <c r="E114" s="20" t="s">
        <v>164</v>
      </c>
      <c r="F114" s="20" t="s">
        <v>62</v>
      </c>
      <c r="G114" s="20" t="s">
        <v>63</v>
      </c>
      <c r="H114" s="27">
        <v>1230400</v>
      </c>
      <c r="I114" s="27">
        <v>680400</v>
      </c>
      <c r="J114" s="13">
        <v>680400</v>
      </c>
    </row>
    <row r="115" spans="1:10" s="3" customFormat="1" ht="30" x14ac:dyDescent="0.25">
      <c r="A115" s="20" t="s">
        <v>59</v>
      </c>
      <c r="B115" s="114" t="s">
        <v>56</v>
      </c>
      <c r="C115" s="114"/>
      <c r="D115" s="20" t="s">
        <v>163</v>
      </c>
      <c r="E115" s="20" t="s">
        <v>164</v>
      </c>
      <c r="F115" s="20">
        <v>100117</v>
      </c>
      <c r="G115" s="20" t="s">
        <v>243</v>
      </c>
      <c r="H115" s="27">
        <v>81000</v>
      </c>
      <c r="I115" s="27">
        <v>41000</v>
      </c>
      <c r="J115" s="13">
        <v>35769</v>
      </c>
    </row>
    <row r="116" spans="1:10" s="3" customFormat="1" ht="30" x14ac:dyDescent="0.25">
      <c r="A116" s="20" t="s">
        <v>59</v>
      </c>
      <c r="B116" s="114" t="s">
        <v>56</v>
      </c>
      <c r="C116" s="114"/>
      <c r="D116" s="20" t="s">
        <v>163</v>
      </c>
      <c r="E116" s="20" t="s">
        <v>164</v>
      </c>
      <c r="F116" s="20">
        <v>100206</v>
      </c>
      <c r="G116" s="20" t="s">
        <v>250</v>
      </c>
      <c r="H116" s="27">
        <v>33600</v>
      </c>
      <c r="I116" s="27">
        <v>33600</v>
      </c>
      <c r="J116" s="13">
        <v>32000</v>
      </c>
    </row>
    <row r="117" spans="1:10" s="3" customFormat="1" ht="30" x14ac:dyDescent="0.25">
      <c r="A117" s="20" t="s">
        <v>59</v>
      </c>
      <c r="B117" s="114" t="s">
        <v>56</v>
      </c>
      <c r="C117" s="114"/>
      <c r="D117" s="20" t="s">
        <v>163</v>
      </c>
      <c r="E117" s="20" t="s">
        <v>164</v>
      </c>
      <c r="F117" s="20" t="s">
        <v>74</v>
      </c>
      <c r="G117" s="20" t="s">
        <v>75</v>
      </c>
      <c r="H117" s="27">
        <v>29000</v>
      </c>
      <c r="I117" s="27">
        <v>15000</v>
      </c>
      <c r="J117" s="13">
        <v>12230</v>
      </c>
    </row>
    <row r="118" spans="1:10" s="3" customFormat="1" ht="30" x14ac:dyDescent="0.25">
      <c r="A118" s="20" t="s">
        <v>59</v>
      </c>
      <c r="B118" s="114" t="s">
        <v>56</v>
      </c>
      <c r="C118" s="114"/>
      <c r="D118" s="20" t="s">
        <v>163</v>
      </c>
      <c r="E118" s="20" t="s">
        <v>164</v>
      </c>
      <c r="F118" s="20">
        <v>200101</v>
      </c>
      <c r="G118" s="20" t="s">
        <v>77</v>
      </c>
      <c r="H118" s="27">
        <v>2000</v>
      </c>
      <c r="I118" s="27">
        <v>1000</v>
      </c>
      <c r="J118" s="13">
        <v>497.79</v>
      </c>
    </row>
    <row r="119" spans="1:10" s="3" customFormat="1" ht="30" x14ac:dyDescent="0.25">
      <c r="A119" s="20" t="s">
        <v>59</v>
      </c>
      <c r="B119" s="114" t="s">
        <v>56</v>
      </c>
      <c r="C119" s="114"/>
      <c r="D119" s="20" t="s">
        <v>163</v>
      </c>
      <c r="E119" s="20" t="s">
        <v>164</v>
      </c>
      <c r="F119" s="20">
        <v>200102</v>
      </c>
      <c r="G119" s="20" t="s">
        <v>152</v>
      </c>
      <c r="H119" s="27">
        <v>2000</v>
      </c>
      <c r="I119" s="27">
        <v>1000</v>
      </c>
      <c r="J119" s="13">
        <v>0</v>
      </c>
    </row>
    <row r="120" spans="1:10" s="3" customFormat="1" ht="30" x14ac:dyDescent="0.25">
      <c r="A120" s="20" t="s">
        <v>59</v>
      </c>
      <c r="B120" s="114" t="s">
        <v>56</v>
      </c>
      <c r="C120" s="114"/>
      <c r="D120" s="20" t="s">
        <v>163</v>
      </c>
      <c r="E120" s="20" t="s">
        <v>164</v>
      </c>
      <c r="F120" s="20" t="s">
        <v>78</v>
      </c>
      <c r="G120" s="20" t="s">
        <v>79</v>
      </c>
      <c r="H120" s="27">
        <v>26000</v>
      </c>
      <c r="I120" s="27">
        <v>20000</v>
      </c>
      <c r="J120" s="13">
        <v>15280.76</v>
      </c>
    </row>
    <row r="121" spans="1:10" s="3" customFormat="1" ht="30" x14ac:dyDescent="0.25">
      <c r="A121" s="20" t="s">
        <v>59</v>
      </c>
      <c r="B121" s="114" t="s">
        <v>56</v>
      </c>
      <c r="C121" s="114"/>
      <c r="D121" s="20" t="s">
        <v>163</v>
      </c>
      <c r="E121" s="20" t="s">
        <v>164</v>
      </c>
      <c r="F121" s="20">
        <v>200104</v>
      </c>
      <c r="G121" s="20" t="s">
        <v>81</v>
      </c>
      <c r="H121" s="27">
        <v>2000</v>
      </c>
      <c r="I121" s="27">
        <v>1000</v>
      </c>
      <c r="J121" s="13">
        <v>487.39</v>
      </c>
    </row>
    <row r="122" spans="1:10" s="3" customFormat="1" ht="30" x14ac:dyDescent="0.25">
      <c r="A122" s="20" t="s">
        <v>59</v>
      </c>
      <c r="B122" s="114" t="s">
        <v>56</v>
      </c>
      <c r="C122" s="114"/>
      <c r="D122" s="20" t="s">
        <v>163</v>
      </c>
      <c r="E122" s="20" t="s">
        <v>164</v>
      </c>
      <c r="F122" s="20" t="s">
        <v>86</v>
      </c>
      <c r="G122" s="20" t="s">
        <v>87</v>
      </c>
      <c r="H122" s="27">
        <v>12000</v>
      </c>
      <c r="I122" s="27">
        <v>6000</v>
      </c>
      <c r="J122" s="13">
        <v>3576.73</v>
      </c>
    </row>
    <row r="123" spans="1:10" s="3" customFormat="1" ht="30" x14ac:dyDescent="0.25">
      <c r="A123" s="20" t="s">
        <v>59</v>
      </c>
      <c r="B123" s="114" t="s">
        <v>56</v>
      </c>
      <c r="C123" s="114"/>
      <c r="D123" s="20" t="s">
        <v>163</v>
      </c>
      <c r="E123" s="20" t="s">
        <v>164</v>
      </c>
      <c r="F123" s="20" t="s">
        <v>90</v>
      </c>
      <c r="G123" s="20" t="s">
        <v>91</v>
      </c>
      <c r="H123" s="27">
        <v>26000</v>
      </c>
      <c r="I123" s="27">
        <v>17000</v>
      </c>
      <c r="J123" s="13">
        <v>6713.19</v>
      </c>
    </row>
    <row r="124" spans="1:10" s="3" customFormat="1" ht="30" x14ac:dyDescent="0.25">
      <c r="A124" s="20" t="s">
        <v>59</v>
      </c>
      <c r="B124" s="114" t="s">
        <v>56</v>
      </c>
      <c r="C124" s="114"/>
      <c r="D124" s="20" t="s">
        <v>163</v>
      </c>
      <c r="E124" s="20" t="s">
        <v>164</v>
      </c>
      <c r="F124" s="20">
        <v>200601</v>
      </c>
      <c r="G124" s="20" t="s">
        <v>95</v>
      </c>
      <c r="H124" s="27">
        <v>3000</v>
      </c>
      <c r="I124" s="27">
        <v>2000</v>
      </c>
      <c r="J124" s="13">
        <v>2995.93</v>
      </c>
    </row>
    <row r="125" spans="1:10" s="3" customFormat="1" ht="30" x14ac:dyDescent="0.25">
      <c r="A125" s="20" t="s">
        <v>59</v>
      </c>
      <c r="B125" s="114" t="s">
        <v>56</v>
      </c>
      <c r="C125" s="114"/>
      <c r="D125" s="20" t="s">
        <v>163</v>
      </c>
      <c r="E125" s="20" t="s">
        <v>164</v>
      </c>
      <c r="F125" s="20">
        <v>201300</v>
      </c>
      <c r="G125" s="20" t="s">
        <v>184</v>
      </c>
      <c r="H125" s="27">
        <v>0</v>
      </c>
      <c r="I125" s="27">
        <v>0</v>
      </c>
      <c r="J125" s="13">
        <v>0</v>
      </c>
    </row>
    <row r="126" spans="1:10" s="3" customFormat="1" ht="30" x14ac:dyDescent="0.25">
      <c r="A126" s="20" t="s">
        <v>59</v>
      </c>
      <c r="B126" s="114" t="s">
        <v>56</v>
      </c>
      <c r="C126" s="114"/>
      <c r="D126" s="20" t="s">
        <v>163</v>
      </c>
      <c r="E126" s="20" t="s">
        <v>164</v>
      </c>
      <c r="F126" s="20">
        <v>203030</v>
      </c>
      <c r="G126" s="20" t="s">
        <v>105</v>
      </c>
      <c r="H126" s="27">
        <v>5000</v>
      </c>
      <c r="I126" s="27">
        <v>5000</v>
      </c>
      <c r="J126" s="13">
        <v>0</v>
      </c>
    </row>
    <row r="127" spans="1:10" s="3" customFormat="1" ht="30" x14ac:dyDescent="0.25">
      <c r="A127" s="20" t="s">
        <v>59</v>
      </c>
      <c r="B127" s="114" t="s">
        <v>56</v>
      </c>
      <c r="C127" s="114"/>
      <c r="D127" s="20" t="s">
        <v>229</v>
      </c>
      <c r="E127" s="20" t="s">
        <v>230</v>
      </c>
      <c r="F127" s="20" t="s">
        <v>62</v>
      </c>
      <c r="G127" s="20" t="s">
        <v>63</v>
      </c>
      <c r="H127" s="27">
        <v>439000</v>
      </c>
      <c r="I127" s="27">
        <v>246000</v>
      </c>
      <c r="J127" s="13">
        <v>237852</v>
      </c>
    </row>
    <row r="128" spans="1:10" s="3" customFormat="1" ht="30" x14ac:dyDescent="0.25">
      <c r="A128" s="20" t="s">
        <v>59</v>
      </c>
      <c r="B128" s="114" t="s">
        <v>56</v>
      </c>
      <c r="C128" s="114"/>
      <c r="D128" s="20" t="s">
        <v>229</v>
      </c>
      <c r="E128" s="20" t="s">
        <v>230</v>
      </c>
      <c r="F128" s="20">
        <v>100117</v>
      </c>
      <c r="G128" s="20" t="s">
        <v>243</v>
      </c>
      <c r="H128" s="27">
        <v>30000</v>
      </c>
      <c r="I128" s="27">
        <v>16000</v>
      </c>
      <c r="J128" s="13">
        <v>13242</v>
      </c>
    </row>
    <row r="129" spans="1:10" s="3" customFormat="1" ht="30" x14ac:dyDescent="0.25">
      <c r="A129" s="20" t="s">
        <v>59</v>
      </c>
      <c r="B129" s="114" t="s">
        <v>56</v>
      </c>
      <c r="C129" s="114"/>
      <c r="D129" s="20" t="s">
        <v>229</v>
      </c>
      <c r="E129" s="20" t="s">
        <v>230</v>
      </c>
      <c r="F129" s="20" t="s">
        <v>68</v>
      </c>
      <c r="G129" s="20" t="s">
        <v>69</v>
      </c>
      <c r="H129" s="27">
        <v>25000</v>
      </c>
      <c r="I129" s="27">
        <v>14000</v>
      </c>
      <c r="J129" s="13">
        <v>15661</v>
      </c>
    </row>
    <row r="130" spans="1:10" s="3" customFormat="1" ht="30" x14ac:dyDescent="0.25">
      <c r="A130" s="20" t="s">
        <v>59</v>
      </c>
      <c r="B130" s="114" t="s">
        <v>56</v>
      </c>
      <c r="C130" s="114"/>
      <c r="D130" s="20" t="s">
        <v>229</v>
      </c>
      <c r="E130" s="20" t="s">
        <v>230</v>
      </c>
      <c r="F130" s="20">
        <v>100206</v>
      </c>
      <c r="G130" s="20" t="s">
        <v>250</v>
      </c>
      <c r="H130" s="27">
        <v>6400</v>
      </c>
      <c r="I130" s="27">
        <v>6400</v>
      </c>
      <c r="J130" s="13">
        <v>6400</v>
      </c>
    </row>
    <row r="131" spans="1:10" s="3" customFormat="1" ht="30" x14ac:dyDescent="0.25">
      <c r="A131" s="20" t="s">
        <v>59</v>
      </c>
      <c r="B131" s="114" t="s">
        <v>56</v>
      </c>
      <c r="C131" s="114"/>
      <c r="D131" s="20" t="s">
        <v>229</v>
      </c>
      <c r="E131" s="20" t="s">
        <v>230</v>
      </c>
      <c r="F131" s="20" t="s">
        <v>74</v>
      </c>
      <c r="G131" s="20" t="s">
        <v>75</v>
      </c>
      <c r="H131" s="27">
        <v>10600</v>
      </c>
      <c r="I131" s="27">
        <v>5400</v>
      </c>
      <c r="J131" s="13">
        <v>5232</v>
      </c>
    </row>
    <row r="132" spans="1:10" s="3" customFormat="1" ht="30" x14ac:dyDescent="0.25">
      <c r="A132" s="20" t="s">
        <v>59</v>
      </c>
      <c r="B132" s="114" t="s">
        <v>56</v>
      </c>
      <c r="C132" s="114"/>
      <c r="D132" s="20" t="s">
        <v>229</v>
      </c>
      <c r="E132" s="20" t="s">
        <v>230</v>
      </c>
      <c r="F132" s="20">
        <v>200101</v>
      </c>
      <c r="G132" s="20" t="s">
        <v>77</v>
      </c>
      <c r="H132" s="27">
        <v>1000</v>
      </c>
      <c r="I132" s="27">
        <v>1000</v>
      </c>
      <c r="J132" s="13">
        <v>0</v>
      </c>
    </row>
    <row r="133" spans="1:10" s="3" customFormat="1" ht="30" x14ac:dyDescent="0.25">
      <c r="A133" s="20" t="s">
        <v>59</v>
      </c>
      <c r="B133" s="114" t="s">
        <v>56</v>
      </c>
      <c r="C133" s="114"/>
      <c r="D133" s="20" t="s">
        <v>229</v>
      </c>
      <c r="E133" s="20" t="s">
        <v>230</v>
      </c>
      <c r="F133" s="20">
        <v>200102</v>
      </c>
      <c r="G133" s="20" t="s">
        <v>152</v>
      </c>
      <c r="H133" s="27">
        <v>1000</v>
      </c>
      <c r="I133" s="27">
        <v>0</v>
      </c>
      <c r="J133" s="13">
        <v>0</v>
      </c>
    </row>
    <row r="134" spans="1:10" s="3" customFormat="1" ht="30" x14ac:dyDescent="0.25">
      <c r="A134" s="20" t="s">
        <v>59</v>
      </c>
      <c r="B134" s="114" t="s">
        <v>56</v>
      </c>
      <c r="C134" s="114"/>
      <c r="D134" s="20" t="s">
        <v>229</v>
      </c>
      <c r="E134" s="20" t="s">
        <v>230</v>
      </c>
      <c r="F134" s="20" t="s">
        <v>86</v>
      </c>
      <c r="G134" s="20" t="s">
        <v>87</v>
      </c>
      <c r="H134" s="27">
        <v>10000</v>
      </c>
      <c r="I134" s="27">
        <v>6000</v>
      </c>
      <c r="J134" s="13">
        <v>5133.5</v>
      </c>
    </row>
    <row r="135" spans="1:10" s="3" customFormat="1" ht="30" x14ac:dyDescent="0.25">
      <c r="A135" s="20" t="s">
        <v>59</v>
      </c>
      <c r="B135" s="114" t="s">
        <v>56</v>
      </c>
      <c r="C135" s="114"/>
      <c r="D135" s="20" t="s">
        <v>229</v>
      </c>
      <c r="E135" s="20" t="s">
        <v>230</v>
      </c>
      <c r="F135" s="20">
        <v>200109</v>
      </c>
      <c r="G135" s="20" t="s">
        <v>89</v>
      </c>
      <c r="H135" s="27">
        <v>22000</v>
      </c>
      <c r="I135" s="27">
        <v>0</v>
      </c>
      <c r="J135" s="13">
        <v>0</v>
      </c>
    </row>
    <row r="136" spans="1:10" s="3" customFormat="1" ht="30" x14ac:dyDescent="0.25">
      <c r="A136" s="20" t="s">
        <v>59</v>
      </c>
      <c r="B136" s="114" t="s">
        <v>56</v>
      </c>
      <c r="C136" s="114"/>
      <c r="D136" s="20" t="s">
        <v>229</v>
      </c>
      <c r="E136" s="20" t="s">
        <v>230</v>
      </c>
      <c r="F136" s="20" t="s">
        <v>90</v>
      </c>
      <c r="G136" s="20" t="s">
        <v>91</v>
      </c>
      <c r="H136" s="27">
        <v>23000</v>
      </c>
      <c r="I136" s="27">
        <v>13000</v>
      </c>
      <c r="J136" s="13">
        <v>14078.36</v>
      </c>
    </row>
    <row r="137" spans="1:10" s="3" customFormat="1" ht="30" x14ac:dyDescent="0.25">
      <c r="A137" s="20" t="s">
        <v>59</v>
      </c>
      <c r="B137" s="114" t="s">
        <v>56</v>
      </c>
      <c r="C137" s="114"/>
      <c r="D137" s="20" t="s">
        <v>229</v>
      </c>
      <c r="E137" s="20" t="s">
        <v>230</v>
      </c>
      <c r="F137" s="20">
        <v>200601</v>
      </c>
      <c r="G137" s="20" t="s">
        <v>95</v>
      </c>
      <c r="H137" s="27">
        <v>3000</v>
      </c>
      <c r="I137" s="27">
        <v>2000</v>
      </c>
      <c r="J137" s="13">
        <v>993.75</v>
      </c>
    </row>
    <row r="138" spans="1:10" s="3" customFormat="1" ht="30" x14ac:dyDescent="0.25">
      <c r="A138" s="20" t="s">
        <v>59</v>
      </c>
      <c r="B138" s="114" t="s">
        <v>56</v>
      </c>
      <c r="C138" s="114"/>
      <c r="D138" s="20" t="s">
        <v>229</v>
      </c>
      <c r="E138" s="20" t="s">
        <v>230</v>
      </c>
      <c r="F138" s="20" t="s">
        <v>153</v>
      </c>
      <c r="G138" s="20" t="s">
        <v>154</v>
      </c>
      <c r="H138" s="27">
        <v>2000</v>
      </c>
      <c r="I138" s="27">
        <v>2000</v>
      </c>
      <c r="J138" s="13">
        <v>1532</v>
      </c>
    </row>
    <row r="139" spans="1:10" s="3" customFormat="1" ht="30" x14ac:dyDescent="0.25">
      <c r="A139" s="81" t="s">
        <v>59</v>
      </c>
      <c r="B139" s="114" t="s">
        <v>56</v>
      </c>
      <c r="C139" s="114"/>
      <c r="D139" s="81" t="s">
        <v>229</v>
      </c>
      <c r="E139" s="81" t="s">
        <v>230</v>
      </c>
      <c r="F139" s="81">
        <v>201300</v>
      </c>
      <c r="G139" s="81" t="s">
        <v>184</v>
      </c>
      <c r="H139" s="27">
        <v>0</v>
      </c>
      <c r="I139" s="27">
        <v>0</v>
      </c>
      <c r="J139" s="13">
        <v>0</v>
      </c>
    </row>
    <row r="140" spans="1:10" s="3" customFormat="1" ht="30" x14ac:dyDescent="0.25">
      <c r="A140" s="20" t="s">
        <v>59</v>
      </c>
      <c r="B140" s="114" t="s">
        <v>56</v>
      </c>
      <c r="C140" s="114"/>
      <c r="D140" s="20" t="s">
        <v>167</v>
      </c>
      <c r="E140" s="20" t="s">
        <v>168</v>
      </c>
      <c r="F140" s="20" t="s">
        <v>62</v>
      </c>
      <c r="G140" s="20" t="s">
        <v>63</v>
      </c>
      <c r="H140" s="27">
        <v>789000</v>
      </c>
      <c r="I140" s="27">
        <v>420000</v>
      </c>
      <c r="J140" s="13">
        <v>383373</v>
      </c>
    </row>
    <row r="141" spans="1:10" s="3" customFormat="1" ht="30" x14ac:dyDescent="0.25">
      <c r="A141" s="41" t="s">
        <v>59</v>
      </c>
      <c r="B141" s="114" t="s">
        <v>56</v>
      </c>
      <c r="C141" s="114"/>
      <c r="D141" s="41" t="s">
        <v>167</v>
      </c>
      <c r="E141" s="41" t="s">
        <v>168</v>
      </c>
      <c r="F141" s="41">
        <v>100112</v>
      </c>
      <c r="G141" s="41" t="s">
        <v>65</v>
      </c>
      <c r="H141" s="27">
        <v>1000</v>
      </c>
      <c r="I141" s="27">
        <v>1000</v>
      </c>
      <c r="J141" s="13">
        <v>500</v>
      </c>
    </row>
    <row r="142" spans="1:10" s="3" customFormat="1" ht="30" x14ac:dyDescent="0.25">
      <c r="A142" s="20" t="s">
        <v>59</v>
      </c>
      <c r="B142" s="114" t="s">
        <v>56</v>
      </c>
      <c r="C142" s="114"/>
      <c r="D142" s="20" t="s">
        <v>167</v>
      </c>
      <c r="E142" s="20" t="s">
        <v>168</v>
      </c>
      <c r="F142" s="20">
        <v>100117</v>
      </c>
      <c r="G142" s="20" t="s">
        <v>243</v>
      </c>
      <c r="H142" s="27">
        <v>54000</v>
      </c>
      <c r="I142" s="27">
        <v>27100</v>
      </c>
      <c r="J142" s="13">
        <v>25786</v>
      </c>
    </row>
    <row r="143" spans="1:10" s="3" customFormat="1" ht="30" x14ac:dyDescent="0.25">
      <c r="A143" s="20" t="s">
        <v>59</v>
      </c>
      <c r="B143" s="114" t="s">
        <v>56</v>
      </c>
      <c r="C143" s="114"/>
      <c r="D143" s="20" t="s">
        <v>167</v>
      </c>
      <c r="E143" s="20" t="s">
        <v>168</v>
      </c>
      <c r="F143" s="20">
        <v>100206</v>
      </c>
      <c r="G143" s="20" t="s">
        <v>250</v>
      </c>
      <c r="H143" s="27">
        <v>20000</v>
      </c>
      <c r="I143" s="27">
        <v>20000</v>
      </c>
      <c r="J143" s="13">
        <v>19200</v>
      </c>
    </row>
    <row r="144" spans="1:10" s="3" customFormat="1" ht="30" x14ac:dyDescent="0.25">
      <c r="A144" s="20" t="s">
        <v>59</v>
      </c>
      <c r="B144" s="114" t="s">
        <v>56</v>
      </c>
      <c r="C144" s="114"/>
      <c r="D144" s="20" t="s">
        <v>167</v>
      </c>
      <c r="E144" s="20" t="s">
        <v>168</v>
      </c>
      <c r="F144" s="20" t="s">
        <v>74</v>
      </c>
      <c r="G144" s="20" t="s">
        <v>75</v>
      </c>
      <c r="H144" s="27">
        <v>20000</v>
      </c>
      <c r="I144" s="27">
        <v>11300</v>
      </c>
      <c r="J144" s="13">
        <v>9206</v>
      </c>
    </row>
    <row r="145" spans="1:10" s="3" customFormat="1" ht="30" x14ac:dyDescent="0.25">
      <c r="A145" s="20" t="s">
        <v>59</v>
      </c>
      <c r="B145" s="114" t="s">
        <v>56</v>
      </c>
      <c r="C145" s="114"/>
      <c r="D145" s="20" t="s">
        <v>167</v>
      </c>
      <c r="E145" s="20" t="s">
        <v>168</v>
      </c>
      <c r="F145" s="20">
        <v>200101</v>
      </c>
      <c r="G145" s="20" t="s">
        <v>77</v>
      </c>
      <c r="H145" s="27">
        <v>2000</v>
      </c>
      <c r="I145" s="27">
        <v>2000</v>
      </c>
      <c r="J145" s="13">
        <v>1999.31</v>
      </c>
    </row>
    <row r="146" spans="1:10" s="3" customFormat="1" ht="30" x14ac:dyDescent="0.25">
      <c r="A146" s="41" t="s">
        <v>59</v>
      </c>
      <c r="B146" s="114" t="s">
        <v>56</v>
      </c>
      <c r="C146" s="114"/>
      <c r="D146" s="41" t="s">
        <v>167</v>
      </c>
      <c r="E146" s="41" t="s">
        <v>168</v>
      </c>
      <c r="F146" s="41">
        <v>200102</v>
      </c>
      <c r="G146" s="41" t="s">
        <v>152</v>
      </c>
      <c r="H146" s="27">
        <v>1500</v>
      </c>
      <c r="I146" s="27">
        <v>1500</v>
      </c>
      <c r="J146" s="13">
        <v>1499.74</v>
      </c>
    </row>
    <row r="147" spans="1:10" s="3" customFormat="1" ht="30" x14ac:dyDescent="0.25">
      <c r="A147" s="45" t="s">
        <v>59</v>
      </c>
      <c r="B147" s="114" t="s">
        <v>56</v>
      </c>
      <c r="C147" s="114"/>
      <c r="D147" s="45" t="s">
        <v>167</v>
      </c>
      <c r="E147" s="45" t="s">
        <v>168</v>
      </c>
      <c r="F147" s="45">
        <v>200103</v>
      </c>
      <c r="G147" s="45" t="s">
        <v>79</v>
      </c>
      <c r="H147" s="27">
        <v>2000</v>
      </c>
      <c r="I147" s="27">
        <v>2000</v>
      </c>
      <c r="J147" s="13">
        <v>2000</v>
      </c>
    </row>
    <row r="148" spans="1:10" s="3" customFormat="1" ht="30" x14ac:dyDescent="0.25">
      <c r="A148" s="45" t="s">
        <v>59</v>
      </c>
      <c r="B148" s="114" t="s">
        <v>56</v>
      </c>
      <c r="C148" s="114"/>
      <c r="D148" s="45" t="s">
        <v>167</v>
      </c>
      <c r="E148" s="45" t="s">
        <v>168</v>
      </c>
      <c r="F148" s="45">
        <v>200104</v>
      </c>
      <c r="G148" s="45" t="s">
        <v>81</v>
      </c>
      <c r="H148" s="27">
        <v>1000</v>
      </c>
      <c r="I148" s="27">
        <v>1000</v>
      </c>
      <c r="J148" s="13">
        <v>1000</v>
      </c>
    </row>
    <row r="149" spans="1:10" s="3" customFormat="1" ht="30" x14ac:dyDescent="0.25">
      <c r="A149" s="20" t="s">
        <v>59</v>
      </c>
      <c r="B149" s="114" t="s">
        <v>56</v>
      </c>
      <c r="C149" s="114"/>
      <c r="D149" s="20" t="s">
        <v>167</v>
      </c>
      <c r="E149" s="20" t="s">
        <v>168</v>
      </c>
      <c r="F149" s="20" t="s">
        <v>207</v>
      </c>
      <c r="G149" s="20" t="s">
        <v>208</v>
      </c>
      <c r="H149" s="27">
        <v>7000</v>
      </c>
      <c r="I149" s="27">
        <v>5000</v>
      </c>
      <c r="J149" s="13">
        <v>4520.8500000000004</v>
      </c>
    </row>
    <row r="150" spans="1:10" s="3" customFormat="1" ht="30" x14ac:dyDescent="0.25">
      <c r="A150" s="20" t="s">
        <v>59</v>
      </c>
      <c r="B150" s="114" t="s">
        <v>56</v>
      </c>
      <c r="C150" s="114"/>
      <c r="D150" s="20" t="s">
        <v>167</v>
      </c>
      <c r="E150" s="20" t="s">
        <v>168</v>
      </c>
      <c r="F150" s="20">
        <v>200106</v>
      </c>
      <c r="G150" s="20" t="s">
        <v>83</v>
      </c>
      <c r="H150" s="27">
        <v>3000</v>
      </c>
      <c r="I150" s="27">
        <v>3000</v>
      </c>
      <c r="J150" s="13">
        <v>0</v>
      </c>
    </row>
    <row r="151" spans="1:10" s="3" customFormat="1" ht="30" x14ac:dyDescent="0.25">
      <c r="A151" s="20" t="s">
        <v>59</v>
      </c>
      <c r="B151" s="114" t="s">
        <v>56</v>
      </c>
      <c r="C151" s="114"/>
      <c r="D151" s="20" t="s">
        <v>167</v>
      </c>
      <c r="E151" s="20" t="s">
        <v>168</v>
      </c>
      <c r="F151" s="20" t="s">
        <v>86</v>
      </c>
      <c r="G151" s="20" t="s">
        <v>87</v>
      </c>
      <c r="H151" s="27">
        <v>6000</v>
      </c>
      <c r="I151" s="27">
        <v>3800</v>
      </c>
      <c r="J151" s="13">
        <v>2052.6999999999998</v>
      </c>
    </row>
    <row r="152" spans="1:10" s="3" customFormat="1" ht="30" x14ac:dyDescent="0.25">
      <c r="A152" s="20" t="s">
        <v>59</v>
      </c>
      <c r="B152" s="114" t="s">
        <v>56</v>
      </c>
      <c r="C152" s="114"/>
      <c r="D152" s="20" t="s">
        <v>167</v>
      </c>
      <c r="E152" s="20" t="s">
        <v>168</v>
      </c>
      <c r="F152" s="20" t="s">
        <v>88</v>
      </c>
      <c r="G152" s="20" t="s">
        <v>89</v>
      </c>
      <c r="H152" s="27">
        <v>35000</v>
      </c>
      <c r="I152" s="27">
        <v>6000</v>
      </c>
      <c r="J152" s="13">
        <v>5000</v>
      </c>
    </row>
    <row r="153" spans="1:10" s="3" customFormat="1" ht="30" x14ac:dyDescent="0.25">
      <c r="A153" s="20" t="s">
        <v>59</v>
      </c>
      <c r="B153" s="114" t="s">
        <v>56</v>
      </c>
      <c r="C153" s="114"/>
      <c r="D153" s="20" t="s">
        <v>167</v>
      </c>
      <c r="E153" s="20" t="s">
        <v>168</v>
      </c>
      <c r="F153" s="20" t="s">
        <v>90</v>
      </c>
      <c r="G153" s="20" t="s">
        <v>91</v>
      </c>
      <c r="H153" s="27">
        <v>24000</v>
      </c>
      <c r="I153" s="27">
        <v>16200</v>
      </c>
      <c r="J153" s="13">
        <v>7951.39</v>
      </c>
    </row>
    <row r="154" spans="1:10" s="3" customFormat="1" ht="30" x14ac:dyDescent="0.25">
      <c r="A154" s="45" t="s">
        <v>59</v>
      </c>
      <c r="B154" s="114" t="s">
        <v>56</v>
      </c>
      <c r="C154" s="114"/>
      <c r="D154" s="45" t="s">
        <v>167</v>
      </c>
      <c r="E154" s="45" t="s">
        <v>168</v>
      </c>
      <c r="F154" s="45">
        <v>200530</v>
      </c>
      <c r="G154" s="45" t="s">
        <v>93</v>
      </c>
      <c r="H154" s="27">
        <v>5500</v>
      </c>
      <c r="I154" s="27">
        <v>5500</v>
      </c>
      <c r="J154" s="13">
        <v>3433.16</v>
      </c>
    </row>
    <row r="155" spans="1:10" s="3" customFormat="1" ht="30" x14ac:dyDescent="0.25">
      <c r="A155" s="85" t="s">
        <v>59</v>
      </c>
      <c r="B155" s="114" t="s">
        <v>56</v>
      </c>
      <c r="C155" s="114"/>
      <c r="D155" s="85" t="s">
        <v>167</v>
      </c>
      <c r="E155" s="85" t="s">
        <v>168</v>
      </c>
      <c r="F155" s="85">
        <v>200601</v>
      </c>
      <c r="G155" s="85" t="s">
        <v>95</v>
      </c>
      <c r="H155" s="27">
        <v>3000</v>
      </c>
      <c r="I155" s="27">
        <v>3000</v>
      </c>
      <c r="J155" s="13">
        <v>0</v>
      </c>
    </row>
    <row r="156" spans="1:10" s="3" customFormat="1" ht="30" x14ac:dyDescent="0.25">
      <c r="A156" s="45" t="s">
        <v>59</v>
      </c>
      <c r="B156" s="114" t="s">
        <v>56</v>
      </c>
      <c r="C156" s="114"/>
      <c r="D156" s="45" t="s">
        <v>167</v>
      </c>
      <c r="E156" s="45" t="s">
        <v>168</v>
      </c>
      <c r="F156" s="45">
        <v>201300</v>
      </c>
      <c r="G156" s="45" t="s">
        <v>184</v>
      </c>
      <c r="H156" s="27">
        <v>1500</v>
      </c>
      <c r="I156" s="27">
        <v>1500</v>
      </c>
      <c r="J156" s="13">
        <v>0</v>
      </c>
    </row>
    <row r="157" spans="1:10" s="3" customFormat="1" ht="30" x14ac:dyDescent="0.25">
      <c r="A157" s="20" t="s">
        <v>59</v>
      </c>
      <c r="B157" s="114" t="s">
        <v>56</v>
      </c>
      <c r="C157" s="114"/>
      <c r="D157" s="20" t="s">
        <v>167</v>
      </c>
      <c r="E157" s="20" t="s">
        <v>168</v>
      </c>
      <c r="F157" s="20">
        <v>201400</v>
      </c>
      <c r="G157" s="20" t="s">
        <v>156</v>
      </c>
      <c r="H157" s="27">
        <v>1500</v>
      </c>
      <c r="I157" s="27">
        <v>1500</v>
      </c>
      <c r="J157" s="13">
        <v>1100</v>
      </c>
    </row>
    <row r="158" spans="1:10" s="3" customFormat="1" ht="30" x14ac:dyDescent="0.25">
      <c r="A158" s="20" t="s">
        <v>59</v>
      </c>
      <c r="B158" s="114" t="s">
        <v>56</v>
      </c>
      <c r="C158" s="114"/>
      <c r="D158" s="20" t="s">
        <v>167</v>
      </c>
      <c r="E158" s="20" t="s">
        <v>168</v>
      </c>
      <c r="F158" s="20">
        <v>203030</v>
      </c>
      <c r="G158" s="20" t="s">
        <v>105</v>
      </c>
      <c r="H158" s="27">
        <v>4000</v>
      </c>
      <c r="I158" s="27">
        <v>3000</v>
      </c>
      <c r="J158" s="13">
        <v>2940.37</v>
      </c>
    </row>
    <row r="159" spans="1:10" s="3" customFormat="1" x14ac:dyDescent="0.25">
      <c r="A159" s="107" t="s">
        <v>286</v>
      </c>
      <c r="B159" s="107"/>
      <c r="C159" s="107"/>
      <c r="D159" s="107"/>
      <c r="E159" s="107"/>
      <c r="F159" s="107"/>
      <c r="G159" s="107"/>
      <c r="H159" s="27">
        <f>SUM(H50:H158)</f>
        <v>35088000</v>
      </c>
      <c r="I159" s="27">
        <f>SUM(I50:I158)</f>
        <v>17842300</v>
      </c>
      <c r="J159" s="27">
        <f>SUM(J50:J158)</f>
        <v>14726091.120000001</v>
      </c>
    </row>
    <row r="160" spans="1:10" s="3" customFormat="1" ht="30" x14ac:dyDescent="0.25">
      <c r="A160" s="20" t="s">
        <v>59</v>
      </c>
      <c r="B160" s="114" t="s">
        <v>56</v>
      </c>
      <c r="C160" s="114"/>
      <c r="D160" s="20" t="s">
        <v>231</v>
      </c>
      <c r="E160" s="20" t="s">
        <v>232</v>
      </c>
      <c r="F160" s="20" t="s">
        <v>62</v>
      </c>
      <c r="G160" s="20" t="s">
        <v>63</v>
      </c>
      <c r="H160" s="27">
        <v>677000</v>
      </c>
      <c r="I160" s="27">
        <v>325000</v>
      </c>
      <c r="J160" s="13">
        <v>287902</v>
      </c>
    </row>
    <row r="161" spans="1:10" s="3" customFormat="1" ht="30" x14ac:dyDescent="0.25">
      <c r="A161" s="38" t="s">
        <v>59</v>
      </c>
      <c r="B161" s="114" t="s">
        <v>56</v>
      </c>
      <c r="C161" s="114"/>
      <c r="D161" s="38" t="s">
        <v>231</v>
      </c>
      <c r="E161" s="38" t="s">
        <v>232</v>
      </c>
      <c r="F161" s="38">
        <v>100105</v>
      </c>
      <c r="G161" s="38" t="s">
        <v>174</v>
      </c>
      <c r="H161" s="27">
        <v>28000</v>
      </c>
      <c r="I161" s="27">
        <v>14000</v>
      </c>
      <c r="J161" s="13">
        <v>12708</v>
      </c>
    </row>
    <row r="162" spans="1:10" s="3" customFormat="1" ht="30" x14ac:dyDescent="0.25">
      <c r="A162" s="85" t="s">
        <v>59</v>
      </c>
      <c r="B162" s="114" t="s">
        <v>56</v>
      </c>
      <c r="C162" s="114"/>
      <c r="D162" s="85" t="s">
        <v>231</v>
      </c>
      <c r="E162" s="85" t="s">
        <v>232</v>
      </c>
      <c r="F162" s="85">
        <v>100113</v>
      </c>
      <c r="G162" s="85" t="s">
        <v>67</v>
      </c>
      <c r="H162" s="27">
        <v>1000</v>
      </c>
      <c r="I162" s="27">
        <v>1000</v>
      </c>
      <c r="J162" s="13">
        <v>311</v>
      </c>
    </row>
    <row r="163" spans="1:10" s="3" customFormat="1" ht="30" x14ac:dyDescent="0.25">
      <c r="A163" s="20" t="s">
        <v>59</v>
      </c>
      <c r="B163" s="114" t="s">
        <v>56</v>
      </c>
      <c r="C163" s="114"/>
      <c r="D163" s="20" t="s">
        <v>231</v>
      </c>
      <c r="E163" s="20" t="s">
        <v>232</v>
      </c>
      <c r="F163" s="20">
        <v>100117</v>
      </c>
      <c r="G163" s="20" t="s">
        <v>243</v>
      </c>
      <c r="H163" s="27">
        <v>33000</v>
      </c>
      <c r="I163" s="27">
        <v>17000</v>
      </c>
      <c r="J163" s="13">
        <v>13255</v>
      </c>
    </row>
    <row r="164" spans="1:10" s="3" customFormat="1" ht="30" x14ac:dyDescent="0.25">
      <c r="A164" s="20" t="s">
        <v>59</v>
      </c>
      <c r="B164" s="114" t="s">
        <v>56</v>
      </c>
      <c r="C164" s="114"/>
      <c r="D164" s="20" t="s">
        <v>231</v>
      </c>
      <c r="E164" s="20" t="s">
        <v>232</v>
      </c>
      <c r="F164" s="20" t="s">
        <v>68</v>
      </c>
      <c r="G164" s="20" t="s">
        <v>69</v>
      </c>
      <c r="H164" s="27">
        <v>5000</v>
      </c>
      <c r="I164" s="27">
        <v>5000</v>
      </c>
      <c r="J164" s="13">
        <v>0</v>
      </c>
    </row>
    <row r="165" spans="1:10" s="3" customFormat="1" ht="30" x14ac:dyDescent="0.25">
      <c r="A165" s="20" t="s">
        <v>59</v>
      </c>
      <c r="B165" s="114" t="s">
        <v>56</v>
      </c>
      <c r="C165" s="114"/>
      <c r="D165" s="20" t="s">
        <v>231</v>
      </c>
      <c r="E165" s="20" t="s">
        <v>232</v>
      </c>
      <c r="F165" s="20">
        <v>100206</v>
      </c>
      <c r="G165" s="20" t="s">
        <v>250</v>
      </c>
      <c r="H165" s="27">
        <v>12000</v>
      </c>
      <c r="I165" s="27">
        <v>12000</v>
      </c>
      <c r="J165" s="13">
        <v>11200</v>
      </c>
    </row>
    <row r="166" spans="1:10" s="3" customFormat="1" ht="30" x14ac:dyDescent="0.25">
      <c r="A166" s="68" t="s">
        <v>59</v>
      </c>
      <c r="B166" s="114" t="s">
        <v>56</v>
      </c>
      <c r="C166" s="114"/>
      <c r="D166" s="68" t="s">
        <v>231</v>
      </c>
      <c r="E166" s="68" t="s">
        <v>232</v>
      </c>
      <c r="F166" s="68">
        <v>100306</v>
      </c>
      <c r="G166" s="68" t="s">
        <v>73</v>
      </c>
      <c r="H166" s="27">
        <v>5000</v>
      </c>
      <c r="I166" s="27">
        <v>5000</v>
      </c>
      <c r="J166" s="13">
        <v>0</v>
      </c>
    </row>
    <row r="167" spans="1:10" s="3" customFormat="1" ht="30" x14ac:dyDescent="0.25">
      <c r="A167" s="20" t="s">
        <v>59</v>
      </c>
      <c r="B167" s="114" t="s">
        <v>56</v>
      </c>
      <c r="C167" s="114"/>
      <c r="D167" s="20" t="s">
        <v>231</v>
      </c>
      <c r="E167" s="20" t="s">
        <v>232</v>
      </c>
      <c r="F167" s="20" t="s">
        <v>74</v>
      </c>
      <c r="G167" s="20" t="s">
        <v>75</v>
      </c>
      <c r="H167" s="27">
        <v>16000</v>
      </c>
      <c r="I167" s="27">
        <v>8000</v>
      </c>
      <c r="J167" s="13">
        <v>7062</v>
      </c>
    </row>
    <row r="168" spans="1:10" s="3" customFormat="1" ht="30" x14ac:dyDescent="0.25">
      <c r="A168" s="85" t="s">
        <v>59</v>
      </c>
      <c r="B168" s="114" t="s">
        <v>56</v>
      </c>
      <c r="C168" s="114"/>
      <c r="D168" s="85" t="s">
        <v>231</v>
      </c>
      <c r="E168" s="85" t="s">
        <v>232</v>
      </c>
      <c r="F168" s="85">
        <v>200101</v>
      </c>
      <c r="G168" s="85" t="s">
        <v>77</v>
      </c>
      <c r="H168" s="27">
        <v>2000</v>
      </c>
      <c r="I168" s="27">
        <v>1000</v>
      </c>
      <c r="J168" s="13">
        <v>1000</v>
      </c>
    </row>
    <row r="169" spans="1:10" s="3" customFormat="1" ht="30" x14ac:dyDescent="0.25">
      <c r="A169" s="85" t="s">
        <v>59</v>
      </c>
      <c r="B169" s="114" t="s">
        <v>56</v>
      </c>
      <c r="C169" s="114"/>
      <c r="D169" s="85" t="s">
        <v>231</v>
      </c>
      <c r="E169" s="85" t="s">
        <v>232</v>
      </c>
      <c r="F169" s="85">
        <v>200102</v>
      </c>
      <c r="G169" s="85" t="s">
        <v>152</v>
      </c>
      <c r="H169" s="27">
        <v>2000</v>
      </c>
      <c r="I169" s="27">
        <v>1000</v>
      </c>
      <c r="J169" s="13">
        <v>1000</v>
      </c>
    </row>
    <row r="170" spans="1:10" s="3" customFormat="1" ht="30" x14ac:dyDescent="0.25">
      <c r="A170" s="20" t="s">
        <v>59</v>
      </c>
      <c r="B170" s="114" t="s">
        <v>56</v>
      </c>
      <c r="C170" s="114"/>
      <c r="D170" s="20" t="s">
        <v>231</v>
      </c>
      <c r="E170" s="20" t="s">
        <v>232</v>
      </c>
      <c r="F170" s="20" t="s">
        <v>78</v>
      </c>
      <c r="G170" s="20" t="s">
        <v>79</v>
      </c>
      <c r="H170" s="27">
        <v>29681</v>
      </c>
      <c r="I170" s="27">
        <v>22681</v>
      </c>
      <c r="J170" s="13">
        <v>21191.18</v>
      </c>
    </row>
    <row r="171" spans="1:10" s="3" customFormat="1" ht="30" x14ac:dyDescent="0.25">
      <c r="A171" s="20" t="s">
        <v>59</v>
      </c>
      <c r="B171" s="114" t="s">
        <v>56</v>
      </c>
      <c r="C171" s="114"/>
      <c r="D171" s="20" t="s">
        <v>231</v>
      </c>
      <c r="E171" s="20" t="s">
        <v>232</v>
      </c>
      <c r="F171" s="20" t="s">
        <v>80</v>
      </c>
      <c r="G171" s="20" t="s">
        <v>81</v>
      </c>
      <c r="H171" s="27">
        <v>4500</v>
      </c>
      <c r="I171" s="27">
        <v>3500</v>
      </c>
      <c r="J171" s="13">
        <v>2988.2</v>
      </c>
    </row>
    <row r="172" spans="1:10" s="3" customFormat="1" ht="30" x14ac:dyDescent="0.25">
      <c r="A172" s="20" t="s">
        <v>59</v>
      </c>
      <c r="B172" s="114" t="s">
        <v>56</v>
      </c>
      <c r="C172" s="114"/>
      <c r="D172" s="20" t="s">
        <v>231</v>
      </c>
      <c r="E172" s="20" t="s">
        <v>232</v>
      </c>
      <c r="F172" s="20" t="s">
        <v>207</v>
      </c>
      <c r="G172" s="20" t="s">
        <v>208</v>
      </c>
      <c r="H172" s="27">
        <v>10000</v>
      </c>
      <c r="I172" s="27">
        <v>3000</v>
      </c>
      <c r="J172" s="13">
        <v>2506.9499999999998</v>
      </c>
    </row>
    <row r="173" spans="1:10" s="3" customFormat="1" ht="30" x14ac:dyDescent="0.25">
      <c r="A173" s="20" t="s">
        <v>59</v>
      </c>
      <c r="B173" s="114" t="s">
        <v>56</v>
      </c>
      <c r="C173" s="114"/>
      <c r="D173" s="20" t="s">
        <v>231</v>
      </c>
      <c r="E173" s="20" t="s">
        <v>232</v>
      </c>
      <c r="F173" s="20">
        <v>200106</v>
      </c>
      <c r="G173" s="20" t="s">
        <v>83</v>
      </c>
      <c r="H173" s="27">
        <v>2000</v>
      </c>
      <c r="I173" s="27">
        <v>2000</v>
      </c>
      <c r="J173" s="13">
        <v>0</v>
      </c>
    </row>
    <row r="174" spans="1:10" s="3" customFormat="1" ht="30" x14ac:dyDescent="0.25">
      <c r="A174" s="20" t="s">
        <v>59</v>
      </c>
      <c r="B174" s="114" t="s">
        <v>56</v>
      </c>
      <c r="C174" s="114"/>
      <c r="D174" s="20" t="s">
        <v>231</v>
      </c>
      <c r="E174" s="20" t="s">
        <v>232</v>
      </c>
      <c r="F174" s="20" t="s">
        <v>86</v>
      </c>
      <c r="G174" s="20" t="s">
        <v>87</v>
      </c>
      <c r="H174" s="27">
        <v>2000</v>
      </c>
      <c r="I174" s="27">
        <v>1000</v>
      </c>
      <c r="J174" s="13">
        <v>497.64</v>
      </c>
    </row>
    <row r="175" spans="1:10" s="3" customFormat="1" ht="30" x14ac:dyDescent="0.25">
      <c r="A175" s="20" t="s">
        <v>59</v>
      </c>
      <c r="B175" s="114" t="s">
        <v>56</v>
      </c>
      <c r="C175" s="114"/>
      <c r="D175" s="20" t="s">
        <v>231</v>
      </c>
      <c r="E175" s="20" t="s">
        <v>232</v>
      </c>
      <c r="F175" s="20">
        <v>200109</v>
      </c>
      <c r="G175" s="20" t="s">
        <v>89</v>
      </c>
      <c r="H175" s="27">
        <v>248000</v>
      </c>
      <c r="I175" s="27">
        <v>124000</v>
      </c>
      <c r="J175" s="13">
        <v>122480.37</v>
      </c>
    </row>
    <row r="176" spans="1:10" s="3" customFormat="1" ht="30" x14ac:dyDescent="0.25">
      <c r="A176" s="20" t="s">
        <v>59</v>
      </c>
      <c r="B176" s="114" t="s">
        <v>56</v>
      </c>
      <c r="C176" s="114"/>
      <c r="D176" s="20" t="s">
        <v>231</v>
      </c>
      <c r="E176" s="20" t="s">
        <v>232</v>
      </c>
      <c r="F176" s="20" t="s">
        <v>90</v>
      </c>
      <c r="G176" s="20" t="s">
        <v>91</v>
      </c>
      <c r="H176" s="27">
        <v>20000</v>
      </c>
      <c r="I176" s="27">
        <v>10000</v>
      </c>
      <c r="J176" s="13">
        <v>5876.92</v>
      </c>
    </row>
    <row r="177" spans="1:10" s="3" customFormat="1" ht="30" x14ac:dyDescent="0.25">
      <c r="A177" s="44" t="s">
        <v>59</v>
      </c>
      <c r="B177" s="114" t="s">
        <v>56</v>
      </c>
      <c r="C177" s="114"/>
      <c r="D177" s="44" t="s">
        <v>231</v>
      </c>
      <c r="E177" s="44" t="s">
        <v>232</v>
      </c>
      <c r="F177" s="44">
        <v>200200</v>
      </c>
      <c r="G177" s="44" t="s">
        <v>140</v>
      </c>
      <c r="H177" s="27">
        <v>2000</v>
      </c>
      <c r="I177" s="27">
        <v>2000</v>
      </c>
      <c r="J177" s="13">
        <v>856.8</v>
      </c>
    </row>
    <row r="178" spans="1:10" s="3" customFormat="1" ht="30" x14ac:dyDescent="0.25">
      <c r="A178" s="20" t="s">
        <v>59</v>
      </c>
      <c r="B178" s="114" t="s">
        <v>56</v>
      </c>
      <c r="C178" s="114"/>
      <c r="D178" s="20" t="s">
        <v>231</v>
      </c>
      <c r="E178" s="20" t="s">
        <v>232</v>
      </c>
      <c r="F178" s="20">
        <v>200530</v>
      </c>
      <c r="G178" s="20" t="s">
        <v>93</v>
      </c>
      <c r="H178" s="27">
        <v>7000</v>
      </c>
      <c r="I178" s="27">
        <v>0</v>
      </c>
      <c r="J178" s="13">
        <v>0</v>
      </c>
    </row>
    <row r="179" spans="1:10" s="3" customFormat="1" ht="30" x14ac:dyDescent="0.25">
      <c r="A179" s="20" t="s">
        <v>59</v>
      </c>
      <c r="B179" s="114" t="s">
        <v>56</v>
      </c>
      <c r="C179" s="114"/>
      <c r="D179" s="20" t="s">
        <v>231</v>
      </c>
      <c r="E179" s="20" t="s">
        <v>232</v>
      </c>
      <c r="F179" s="20">
        <v>201300</v>
      </c>
      <c r="G179" s="20" t="s">
        <v>184</v>
      </c>
      <c r="H179" s="27">
        <v>3000</v>
      </c>
      <c r="I179" s="27">
        <v>0</v>
      </c>
      <c r="J179" s="13">
        <v>0</v>
      </c>
    </row>
    <row r="180" spans="1:10" s="3" customFormat="1" ht="30" x14ac:dyDescent="0.25">
      <c r="A180" s="44" t="s">
        <v>59</v>
      </c>
      <c r="B180" s="114" t="s">
        <v>56</v>
      </c>
      <c r="C180" s="114"/>
      <c r="D180" s="44" t="s">
        <v>231</v>
      </c>
      <c r="E180" s="44" t="s">
        <v>232</v>
      </c>
      <c r="F180" s="44">
        <v>203030</v>
      </c>
      <c r="G180" s="44" t="s">
        <v>105</v>
      </c>
      <c r="H180" s="27">
        <v>0</v>
      </c>
      <c r="I180" s="27">
        <v>0</v>
      </c>
      <c r="J180" s="13">
        <v>0</v>
      </c>
    </row>
    <row r="181" spans="1:10" s="3" customFormat="1" ht="60" x14ac:dyDescent="0.25">
      <c r="A181" s="102" t="s">
        <v>59</v>
      </c>
      <c r="B181" s="114" t="s">
        <v>56</v>
      </c>
      <c r="C181" s="114"/>
      <c r="D181" s="102" t="s">
        <v>231</v>
      </c>
      <c r="E181" s="102" t="s">
        <v>232</v>
      </c>
      <c r="F181" s="102">
        <v>850101</v>
      </c>
      <c r="G181" s="102" t="s">
        <v>111</v>
      </c>
      <c r="H181" s="27">
        <v>-3181</v>
      </c>
      <c r="I181" s="27">
        <v>-3181</v>
      </c>
      <c r="J181" s="13">
        <v>-3181</v>
      </c>
    </row>
    <row r="182" spans="1:10" s="3" customFormat="1" x14ac:dyDescent="0.25">
      <c r="A182" s="107" t="s">
        <v>287</v>
      </c>
      <c r="B182" s="107"/>
      <c r="C182" s="107"/>
      <c r="D182" s="107"/>
      <c r="E182" s="107"/>
      <c r="F182" s="107"/>
      <c r="G182" s="107"/>
      <c r="H182" s="27">
        <f>SUM(H160:H181)</f>
        <v>1106000</v>
      </c>
      <c r="I182" s="27">
        <f t="shared" ref="I182:J182" si="1">SUM(I160:I181)</f>
        <v>554000</v>
      </c>
      <c r="J182" s="27">
        <f t="shared" si="1"/>
        <v>487655.06</v>
      </c>
    </row>
    <row r="183" spans="1:10" s="3" customFormat="1" ht="30" x14ac:dyDescent="0.25">
      <c r="A183" s="20" t="s">
        <v>59</v>
      </c>
      <c r="B183" s="114" t="s">
        <v>56</v>
      </c>
      <c r="C183" s="114"/>
      <c r="D183" s="20" t="s">
        <v>197</v>
      </c>
      <c r="E183" s="20" t="s">
        <v>198</v>
      </c>
      <c r="F183" s="20" t="s">
        <v>62</v>
      </c>
      <c r="G183" s="20" t="s">
        <v>63</v>
      </c>
      <c r="H183" s="27">
        <v>2222000</v>
      </c>
      <c r="I183" s="27">
        <v>1111000</v>
      </c>
      <c r="J183" s="13">
        <v>1013151</v>
      </c>
    </row>
    <row r="184" spans="1:10" s="3" customFormat="1" ht="30" x14ac:dyDescent="0.25">
      <c r="A184" s="79" t="s">
        <v>59</v>
      </c>
      <c r="B184" s="114" t="s">
        <v>56</v>
      </c>
      <c r="C184" s="114"/>
      <c r="D184" s="79" t="s">
        <v>197</v>
      </c>
      <c r="E184" s="79" t="s">
        <v>198</v>
      </c>
      <c r="F184" s="79">
        <v>100105</v>
      </c>
      <c r="G184" s="79" t="s">
        <v>174</v>
      </c>
      <c r="H184" s="27">
        <v>106000</v>
      </c>
      <c r="I184" s="27">
        <v>53000</v>
      </c>
      <c r="J184" s="13">
        <v>17340</v>
      </c>
    </row>
    <row r="185" spans="1:10" s="3" customFormat="1" ht="30" x14ac:dyDescent="0.25">
      <c r="A185" s="20" t="s">
        <v>59</v>
      </c>
      <c r="B185" s="114" t="s">
        <v>56</v>
      </c>
      <c r="C185" s="114"/>
      <c r="D185" s="20" t="s">
        <v>197</v>
      </c>
      <c r="E185" s="20" t="s">
        <v>198</v>
      </c>
      <c r="F185" s="20">
        <v>100113</v>
      </c>
      <c r="G185" s="20" t="s">
        <v>249</v>
      </c>
      <c r="H185" s="27">
        <v>10000</v>
      </c>
      <c r="I185" s="27">
        <v>10000</v>
      </c>
      <c r="J185" s="13">
        <v>1423</v>
      </c>
    </row>
    <row r="186" spans="1:10" s="3" customFormat="1" ht="30" x14ac:dyDescent="0.25">
      <c r="A186" s="20" t="s">
        <v>59</v>
      </c>
      <c r="B186" s="114" t="s">
        <v>56</v>
      </c>
      <c r="C186" s="114"/>
      <c r="D186" s="20" t="s">
        <v>197</v>
      </c>
      <c r="E186" s="20" t="s">
        <v>198</v>
      </c>
      <c r="F186" s="20">
        <v>100117</v>
      </c>
      <c r="G186" s="20" t="s">
        <v>204</v>
      </c>
      <c r="H186" s="27">
        <v>99800</v>
      </c>
      <c r="I186" s="27">
        <v>50000</v>
      </c>
      <c r="J186" s="13">
        <v>41815</v>
      </c>
    </row>
    <row r="187" spans="1:10" s="3" customFormat="1" ht="30" x14ac:dyDescent="0.25">
      <c r="A187" s="79" t="s">
        <v>59</v>
      </c>
      <c r="B187" s="114" t="s">
        <v>56</v>
      </c>
      <c r="C187" s="114"/>
      <c r="D187" s="79" t="s">
        <v>197</v>
      </c>
      <c r="E187" s="79" t="s">
        <v>198</v>
      </c>
      <c r="F187" s="79">
        <v>100202</v>
      </c>
      <c r="G187" s="79" t="s">
        <v>343</v>
      </c>
      <c r="H187" s="27">
        <v>58800</v>
      </c>
      <c r="I187" s="27">
        <v>30000</v>
      </c>
      <c r="J187" s="13">
        <v>8945</v>
      </c>
    </row>
    <row r="188" spans="1:10" s="3" customFormat="1" ht="30" x14ac:dyDescent="0.25">
      <c r="A188" s="20" t="s">
        <v>59</v>
      </c>
      <c r="B188" s="114" t="s">
        <v>56</v>
      </c>
      <c r="C188" s="114"/>
      <c r="D188" s="20" t="s">
        <v>197</v>
      </c>
      <c r="E188" s="20" t="s">
        <v>198</v>
      </c>
      <c r="F188" s="20">
        <v>100206</v>
      </c>
      <c r="G188" s="20" t="s">
        <v>250</v>
      </c>
      <c r="H188" s="27">
        <v>38400</v>
      </c>
      <c r="I188" s="27">
        <v>38400</v>
      </c>
      <c r="J188" s="13">
        <v>36800</v>
      </c>
    </row>
    <row r="189" spans="1:10" s="3" customFormat="1" ht="30" x14ac:dyDescent="0.25">
      <c r="A189" s="20" t="s">
        <v>59</v>
      </c>
      <c r="B189" s="114" t="s">
        <v>56</v>
      </c>
      <c r="C189" s="114"/>
      <c r="D189" s="20" t="s">
        <v>197</v>
      </c>
      <c r="E189" s="20" t="s">
        <v>198</v>
      </c>
      <c r="F189" s="20" t="s">
        <v>74</v>
      </c>
      <c r="G189" s="20" t="s">
        <v>75</v>
      </c>
      <c r="H189" s="27">
        <v>55000</v>
      </c>
      <c r="I189" s="27">
        <v>28000</v>
      </c>
      <c r="J189" s="13">
        <v>23903</v>
      </c>
    </row>
    <row r="190" spans="1:10" s="3" customFormat="1" ht="30" x14ac:dyDescent="0.25">
      <c r="A190" s="20" t="s">
        <v>59</v>
      </c>
      <c r="B190" s="114" t="s">
        <v>56</v>
      </c>
      <c r="C190" s="114"/>
      <c r="D190" s="20" t="s">
        <v>197</v>
      </c>
      <c r="E190" s="20" t="s">
        <v>198</v>
      </c>
      <c r="F190" s="20" t="s">
        <v>76</v>
      </c>
      <c r="G190" s="20" t="s">
        <v>77</v>
      </c>
      <c r="H190" s="27">
        <v>2000</v>
      </c>
      <c r="I190" s="27">
        <v>2000</v>
      </c>
      <c r="J190" s="13">
        <v>1651</v>
      </c>
    </row>
    <row r="191" spans="1:10" s="3" customFormat="1" ht="30" x14ac:dyDescent="0.25">
      <c r="A191" s="20" t="s">
        <v>59</v>
      </c>
      <c r="B191" s="114" t="s">
        <v>56</v>
      </c>
      <c r="C191" s="114"/>
      <c r="D191" s="20" t="s">
        <v>197</v>
      </c>
      <c r="E191" s="20" t="s">
        <v>198</v>
      </c>
      <c r="F191" s="20" t="s">
        <v>151</v>
      </c>
      <c r="G191" s="20" t="s">
        <v>152</v>
      </c>
      <c r="H191" s="27">
        <v>1000</v>
      </c>
      <c r="I191" s="27">
        <v>1000</v>
      </c>
      <c r="J191" s="13">
        <v>62.19</v>
      </c>
    </row>
    <row r="192" spans="1:10" s="3" customFormat="1" ht="30" x14ac:dyDescent="0.25">
      <c r="A192" s="20" t="s">
        <v>59</v>
      </c>
      <c r="B192" s="114" t="s">
        <v>56</v>
      </c>
      <c r="C192" s="114"/>
      <c r="D192" s="20" t="s">
        <v>197</v>
      </c>
      <c r="E192" s="20" t="s">
        <v>198</v>
      </c>
      <c r="F192" s="20" t="s">
        <v>78</v>
      </c>
      <c r="G192" s="20" t="s">
        <v>79</v>
      </c>
      <c r="H192" s="27">
        <v>55000</v>
      </c>
      <c r="I192" s="27">
        <v>40000</v>
      </c>
      <c r="J192" s="13">
        <v>21974.02</v>
      </c>
    </row>
    <row r="193" spans="1:10" s="3" customFormat="1" ht="30" x14ac:dyDescent="0.25">
      <c r="A193" s="20" t="s">
        <v>59</v>
      </c>
      <c r="B193" s="114" t="s">
        <v>56</v>
      </c>
      <c r="C193" s="114"/>
      <c r="D193" s="20" t="s">
        <v>197</v>
      </c>
      <c r="E193" s="20" t="s">
        <v>198</v>
      </c>
      <c r="F193" s="20" t="s">
        <v>80</v>
      </c>
      <c r="G193" s="20" t="s">
        <v>81</v>
      </c>
      <c r="H193" s="27">
        <v>10000</v>
      </c>
      <c r="I193" s="27">
        <v>10000</v>
      </c>
      <c r="J193" s="13">
        <v>5557</v>
      </c>
    </row>
    <row r="194" spans="1:10" s="3" customFormat="1" ht="30" x14ac:dyDescent="0.25">
      <c r="A194" s="20" t="s">
        <v>59</v>
      </c>
      <c r="B194" s="114" t="s">
        <v>56</v>
      </c>
      <c r="C194" s="114"/>
      <c r="D194" s="20" t="s">
        <v>197</v>
      </c>
      <c r="E194" s="20" t="s">
        <v>198</v>
      </c>
      <c r="F194" s="20" t="s">
        <v>207</v>
      </c>
      <c r="G194" s="20" t="s">
        <v>208</v>
      </c>
      <c r="H194" s="27">
        <v>31000</v>
      </c>
      <c r="I194" s="27">
        <v>31000</v>
      </c>
      <c r="J194" s="13">
        <v>7468</v>
      </c>
    </row>
    <row r="195" spans="1:10" s="3" customFormat="1" ht="30" x14ac:dyDescent="0.25">
      <c r="A195" s="20" t="s">
        <v>59</v>
      </c>
      <c r="B195" s="114" t="s">
        <v>56</v>
      </c>
      <c r="C195" s="114"/>
      <c r="D195" s="20" t="s">
        <v>197</v>
      </c>
      <c r="E195" s="20" t="s">
        <v>198</v>
      </c>
      <c r="F195" s="20" t="s">
        <v>82</v>
      </c>
      <c r="G195" s="20" t="s">
        <v>83</v>
      </c>
      <c r="H195" s="27">
        <v>2000</v>
      </c>
      <c r="I195" s="27">
        <v>2000</v>
      </c>
      <c r="J195" s="13">
        <v>0</v>
      </c>
    </row>
    <row r="196" spans="1:10" s="3" customFormat="1" ht="30" x14ac:dyDescent="0.25">
      <c r="A196" s="20" t="s">
        <v>59</v>
      </c>
      <c r="B196" s="114" t="s">
        <v>56</v>
      </c>
      <c r="C196" s="114"/>
      <c r="D196" s="20" t="s">
        <v>197</v>
      </c>
      <c r="E196" s="20" t="s">
        <v>198</v>
      </c>
      <c r="F196" s="20" t="s">
        <v>86</v>
      </c>
      <c r="G196" s="20" t="s">
        <v>87</v>
      </c>
      <c r="H196" s="27">
        <v>15000</v>
      </c>
      <c r="I196" s="27">
        <v>15000</v>
      </c>
      <c r="J196" s="13">
        <v>7464.14</v>
      </c>
    </row>
    <row r="197" spans="1:10" s="3" customFormat="1" ht="30" x14ac:dyDescent="0.25">
      <c r="A197" s="20" t="s">
        <v>59</v>
      </c>
      <c r="B197" s="114" t="s">
        <v>56</v>
      </c>
      <c r="C197" s="114"/>
      <c r="D197" s="20" t="s">
        <v>197</v>
      </c>
      <c r="E197" s="20" t="s">
        <v>198</v>
      </c>
      <c r="F197" s="20" t="s">
        <v>88</v>
      </c>
      <c r="G197" s="20" t="s">
        <v>89</v>
      </c>
      <c r="H197" s="27">
        <v>102000</v>
      </c>
      <c r="I197" s="27">
        <v>100000</v>
      </c>
      <c r="J197" s="13">
        <v>62865.97</v>
      </c>
    </row>
    <row r="198" spans="1:10" s="3" customFormat="1" ht="30" x14ac:dyDescent="0.25">
      <c r="A198" s="20" t="s">
        <v>59</v>
      </c>
      <c r="B198" s="114" t="s">
        <v>56</v>
      </c>
      <c r="C198" s="114"/>
      <c r="D198" s="20" t="s">
        <v>197</v>
      </c>
      <c r="E198" s="20" t="s">
        <v>198</v>
      </c>
      <c r="F198" s="20" t="s">
        <v>90</v>
      </c>
      <c r="G198" s="20" t="s">
        <v>91</v>
      </c>
      <c r="H198" s="27">
        <v>68000</v>
      </c>
      <c r="I198" s="27">
        <v>50000</v>
      </c>
      <c r="J198" s="13">
        <v>30898.23</v>
      </c>
    </row>
    <row r="199" spans="1:10" s="3" customFormat="1" ht="30" x14ac:dyDescent="0.25">
      <c r="A199" s="20" t="s">
        <v>59</v>
      </c>
      <c r="B199" s="114" t="s">
        <v>56</v>
      </c>
      <c r="C199" s="114"/>
      <c r="D199" s="20" t="s">
        <v>197</v>
      </c>
      <c r="E199" s="20" t="s">
        <v>198</v>
      </c>
      <c r="F199" s="20">
        <v>200200</v>
      </c>
      <c r="G199" s="20" t="s">
        <v>140</v>
      </c>
      <c r="H199" s="27">
        <v>5000</v>
      </c>
      <c r="I199" s="27">
        <v>5000</v>
      </c>
      <c r="J199" s="13">
        <v>0</v>
      </c>
    </row>
    <row r="200" spans="1:10" s="3" customFormat="1" ht="30" x14ac:dyDescent="0.25">
      <c r="A200" s="38" t="s">
        <v>59</v>
      </c>
      <c r="B200" s="114" t="s">
        <v>56</v>
      </c>
      <c r="C200" s="114"/>
      <c r="D200" s="38" t="s">
        <v>197</v>
      </c>
      <c r="E200" s="38" t="s">
        <v>198</v>
      </c>
      <c r="F200" s="38">
        <v>200302</v>
      </c>
      <c r="G200" s="38" t="s">
        <v>226</v>
      </c>
      <c r="H200" s="27">
        <v>6000</v>
      </c>
      <c r="I200" s="27">
        <v>6000</v>
      </c>
      <c r="J200" s="13">
        <v>5267.16</v>
      </c>
    </row>
    <row r="201" spans="1:10" s="3" customFormat="1" ht="30" x14ac:dyDescent="0.25">
      <c r="A201" s="38" t="s">
        <v>59</v>
      </c>
      <c r="B201" s="114" t="s">
        <v>56</v>
      </c>
      <c r="C201" s="114"/>
      <c r="D201" s="38" t="s">
        <v>197</v>
      </c>
      <c r="E201" s="38" t="s">
        <v>198</v>
      </c>
      <c r="F201" s="38">
        <v>200401</v>
      </c>
      <c r="G201" s="38" t="s">
        <v>289</v>
      </c>
      <c r="H201" s="27">
        <v>5000</v>
      </c>
      <c r="I201" s="27">
        <v>5000</v>
      </c>
      <c r="J201" s="13">
        <v>1711.81</v>
      </c>
    </row>
    <row r="202" spans="1:10" s="3" customFormat="1" ht="30" x14ac:dyDescent="0.25">
      <c r="A202" s="20" t="s">
        <v>59</v>
      </c>
      <c r="B202" s="114" t="s">
        <v>56</v>
      </c>
      <c r="C202" s="114"/>
      <c r="D202" s="20" t="s">
        <v>197</v>
      </c>
      <c r="E202" s="20" t="s">
        <v>198</v>
      </c>
      <c r="F202" s="20">
        <v>200501</v>
      </c>
      <c r="G202" s="20" t="s">
        <v>214</v>
      </c>
      <c r="H202" s="27">
        <v>37000</v>
      </c>
      <c r="I202" s="27">
        <v>37000</v>
      </c>
      <c r="J202" s="13">
        <v>3811.73</v>
      </c>
    </row>
    <row r="203" spans="1:10" s="3" customFormat="1" ht="30" x14ac:dyDescent="0.25">
      <c r="A203" s="20" t="s">
        <v>59</v>
      </c>
      <c r="B203" s="114" t="s">
        <v>56</v>
      </c>
      <c r="C203" s="114"/>
      <c r="D203" s="20" t="s">
        <v>197</v>
      </c>
      <c r="E203" s="20" t="s">
        <v>198</v>
      </c>
      <c r="F203" s="20" t="s">
        <v>92</v>
      </c>
      <c r="G203" s="20" t="s">
        <v>93</v>
      </c>
      <c r="H203" s="27">
        <v>40000</v>
      </c>
      <c r="I203" s="27">
        <v>40000</v>
      </c>
      <c r="J203" s="13">
        <v>22512.42</v>
      </c>
    </row>
    <row r="204" spans="1:10" s="3" customFormat="1" ht="28.5" customHeight="1" x14ac:dyDescent="0.25">
      <c r="A204" s="20" t="s">
        <v>59</v>
      </c>
      <c r="B204" s="114" t="s">
        <v>56</v>
      </c>
      <c r="C204" s="114"/>
      <c r="D204" s="20" t="s">
        <v>197</v>
      </c>
      <c r="E204" s="20" t="s">
        <v>198</v>
      </c>
      <c r="F204" s="20" t="s">
        <v>94</v>
      </c>
      <c r="G204" s="20" t="s">
        <v>95</v>
      </c>
      <c r="H204" s="27">
        <v>31000</v>
      </c>
      <c r="I204" s="27">
        <v>31000</v>
      </c>
      <c r="J204" s="13">
        <v>265</v>
      </c>
    </row>
    <row r="205" spans="1:10" s="3" customFormat="1" ht="30" x14ac:dyDescent="0.25">
      <c r="A205" s="20" t="s">
        <v>59</v>
      </c>
      <c r="B205" s="114" t="s">
        <v>56</v>
      </c>
      <c r="C205" s="114"/>
      <c r="D205" s="20" t="s">
        <v>197</v>
      </c>
      <c r="E205" s="20" t="s">
        <v>198</v>
      </c>
      <c r="F205" s="20">
        <v>200602</v>
      </c>
      <c r="G205" s="20" t="s">
        <v>228</v>
      </c>
      <c r="H205" s="27">
        <v>27000</v>
      </c>
      <c r="I205" s="27">
        <v>27000</v>
      </c>
      <c r="J205" s="13">
        <v>1655</v>
      </c>
    </row>
    <row r="206" spans="1:10" s="3" customFormat="1" ht="30" x14ac:dyDescent="0.25">
      <c r="A206" s="20" t="s">
        <v>59</v>
      </c>
      <c r="B206" s="114" t="s">
        <v>56</v>
      </c>
      <c r="C206" s="114"/>
      <c r="D206" s="20" t="s">
        <v>197</v>
      </c>
      <c r="E206" s="20" t="s">
        <v>198</v>
      </c>
      <c r="F206" s="20">
        <v>201100</v>
      </c>
      <c r="G206" s="20" t="s">
        <v>154</v>
      </c>
      <c r="H206" s="27">
        <v>2000</v>
      </c>
      <c r="I206" s="27">
        <v>2000</v>
      </c>
      <c r="J206" s="13">
        <v>0</v>
      </c>
    </row>
    <row r="207" spans="1:10" s="3" customFormat="1" ht="30" x14ac:dyDescent="0.25">
      <c r="A207" s="20" t="s">
        <v>59</v>
      </c>
      <c r="B207" s="114" t="s">
        <v>56</v>
      </c>
      <c r="C207" s="114"/>
      <c r="D207" s="20" t="s">
        <v>197</v>
      </c>
      <c r="E207" s="20" t="s">
        <v>198</v>
      </c>
      <c r="F207" s="20">
        <v>201300</v>
      </c>
      <c r="G207" s="20" t="s">
        <v>184</v>
      </c>
      <c r="H207" s="27">
        <v>48000</v>
      </c>
      <c r="I207" s="27">
        <v>20000</v>
      </c>
      <c r="J207" s="13">
        <v>4660</v>
      </c>
    </row>
    <row r="208" spans="1:10" s="3" customFormat="1" ht="30" x14ac:dyDescent="0.25">
      <c r="A208" s="20" t="s">
        <v>59</v>
      </c>
      <c r="B208" s="114" t="s">
        <v>56</v>
      </c>
      <c r="C208" s="114"/>
      <c r="D208" s="20" t="s">
        <v>197</v>
      </c>
      <c r="E208" s="20" t="s">
        <v>198</v>
      </c>
      <c r="F208" s="20">
        <v>201400</v>
      </c>
      <c r="G208" s="20" t="s">
        <v>156</v>
      </c>
      <c r="H208" s="27">
        <v>3000</v>
      </c>
      <c r="I208" s="27">
        <v>3000</v>
      </c>
      <c r="J208" s="13">
        <v>0</v>
      </c>
    </row>
    <row r="209" spans="1:10" s="3" customFormat="1" ht="30" x14ac:dyDescent="0.25">
      <c r="A209" s="20" t="s">
        <v>59</v>
      </c>
      <c r="B209" s="114" t="s">
        <v>56</v>
      </c>
      <c r="C209" s="114"/>
      <c r="D209" s="20" t="s">
        <v>197</v>
      </c>
      <c r="E209" s="20" t="s">
        <v>198</v>
      </c>
      <c r="F209" s="20">
        <v>203001</v>
      </c>
      <c r="G209" s="20" t="s">
        <v>220</v>
      </c>
      <c r="H209" s="27">
        <v>150000</v>
      </c>
      <c r="I209" s="27">
        <v>50000</v>
      </c>
      <c r="J209" s="13">
        <v>6614.08</v>
      </c>
    </row>
    <row r="210" spans="1:10" s="3" customFormat="1" ht="30" x14ac:dyDescent="0.25">
      <c r="A210" s="20" t="s">
        <v>59</v>
      </c>
      <c r="B210" s="114" t="s">
        <v>56</v>
      </c>
      <c r="C210" s="114"/>
      <c r="D210" s="20" t="s">
        <v>197</v>
      </c>
      <c r="E210" s="20" t="s">
        <v>198</v>
      </c>
      <c r="F210" s="20">
        <v>203004</v>
      </c>
      <c r="G210" s="20" t="s">
        <v>158</v>
      </c>
      <c r="H210" s="27">
        <v>20000</v>
      </c>
      <c r="I210" s="27">
        <v>0</v>
      </c>
      <c r="J210" s="13">
        <v>0</v>
      </c>
    </row>
    <row r="211" spans="1:10" s="3" customFormat="1" ht="30" x14ac:dyDescent="0.25">
      <c r="A211" s="20" t="s">
        <v>59</v>
      </c>
      <c r="B211" s="114" t="s">
        <v>56</v>
      </c>
      <c r="C211" s="114"/>
      <c r="D211" s="20" t="s">
        <v>197</v>
      </c>
      <c r="E211" s="20" t="s">
        <v>198</v>
      </c>
      <c r="F211" s="20" t="s">
        <v>104</v>
      </c>
      <c r="G211" s="20" t="s">
        <v>105</v>
      </c>
      <c r="H211" s="27">
        <v>13000</v>
      </c>
      <c r="I211" s="27">
        <v>13000</v>
      </c>
      <c r="J211" s="13">
        <v>0</v>
      </c>
    </row>
    <row r="212" spans="1:10" s="3" customFormat="1" x14ac:dyDescent="0.25">
      <c r="A212" s="107" t="s">
        <v>288</v>
      </c>
      <c r="B212" s="107"/>
      <c r="C212" s="107"/>
      <c r="D212" s="107"/>
      <c r="E212" s="107"/>
      <c r="F212" s="107"/>
      <c r="G212" s="107"/>
      <c r="H212" s="27">
        <f>SUM(H183:H211)</f>
        <v>3263000</v>
      </c>
      <c r="I212" s="27">
        <f>SUM(I183:I211)</f>
        <v>1810400</v>
      </c>
      <c r="J212" s="27">
        <f>SUM(J183:J211)</f>
        <v>1327814.7499999998</v>
      </c>
    </row>
    <row r="213" spans="1:10" s="3" customFormat="1" x14ac:dyDescent="0.25">
      <c r="A213" s="106" t="s">
        <v>258</v>
      </c>
      <c r="B213" s="106"/>
      <c r="C213" s="106"/>
      <c r="D213" s="106"/>
      <c r="E213" s="106"/>
      <c r="F213" s="106"/>
      <c r="G213" s="106"/>
      <c r="H213" s="28">
        <f>H49+H159+H182+H212</f>
        <v>44016000</v>
      </c>
      <c r="I213" s="28">
        <f>I49+I159+I182+I212</f>
        <v>22648500</v>
      </c>
      <c r="J213" s="28">
        <f>J49+J159+J182+J212</f>
        <v>18730533.300000001</v>
      </c>
    </row>
    <row r="214" spans="1:10" s="3" customFormat="1" ht="45" x14ac:dyDescent="0.25">
      <c r="A214" s="20" t="s">
        <v>59</v>
      </c>
      <c r="B214" s="114" t="s">
        <v>56</v>
      </c>
      <c r="C214" s="114"/>
      <c r="D214" s="20" t="s">
        <v>112</v>
      </c>
      <c r="E214" s="20" t="s">
        <v>113</v>
      </c>
      <c r="F214" s="20">
        <v>710102</v>
      </c>
      <c r="G214" s="20" t="s">
        <v>244</v>
      </c>
      <c r="H214" s="27">
        <v>87000</v>
      </c>
      <c r="I214" s="27">
        <v>87000</v>
      </c>
      <c r="J214" s="13">
        <v>78183</v>
      </c>
    </row>
    <row r="215" spans="1:10" s="3" customFormat="1" x14ac:dyDescent="0.25">
      <c r="A215" s="107" t="s">
        <v>285</v>
      </c>
      <c r="B215" s="107"/>
      <c r="C215" s="107"/>
      <c r="D215" s="107"/>
      <c r="E215" s="107"/>
      <c r="F215" s="107"/>
      <c r="G215" s="107"/>
      <c r="H215" s="27">
        <f>SUM(H214:H214)</f>
        <v>87000</v>
      </c>
      <c r="I215" s="27">
        <f>SUM(I214:I214)</f>
        <v>87000</v>
      </c>
      <c r="J215" s="27">
        <f>SUM(J214:J214)</f>
        <v>78183</v>
      </c>
    </row>
    <row r="216" spans="1:10" s="3" customFormat="1" ht="30" x14ac:dyDescent="0.25">
      <c r="A216" s="85" t="s">
        <v>59</v>
      </c>
      <c r="B216" s="114" t="s">
        <v>56</v>
      </c>
      <c r="C216" s="114"/>
      <c r="D216" s="85" t="s">
        <v>159</v>
      </c>
      <c r="E216" s="85" t="s">
        <v>160</v>
      </c>
      <c r="F216" s="85">
        <v>710103</v>
      </c>
      <c r="G216" s="85" t="s">
        <v>132</v>
      </c>
      <c r="H216" s="27">
        <v>7500</v>
      </c>
      <c r="I216" s="27">
        <v>7500</v>
      </c>
      <c r="J216" s="27">
        <v>6513</v>
      </c>
    </row>
    <row r="217" spans="1:10" s="3" customFormat="1" ht="30" x14ac:dyDescent="0.25">
      <c r="A217" s="20" t="s">
        <v>59</v>
      </c>
      <c r="B217" s="114" t="s">
        <v>56</v>
      </c>
      <c r="C217" s="114"/>
      <c r="D217" s="20" t="s">
        <v>159</v>
      </c>
      <c r="E217" s="20" t="s">
        <v>160</v>
      </c>
      <c r="F217" s="20">
        <v>710130</v>
      </c>
      <c r="G217" s="20" t="s">
        <v>245</v>
      </c>
      <c r="H217" s="27">
        <v>113000</v>
      </c>
      <c r="I217" s="27">
        <v>113000</v>
      </c>
      <c r="J217" s="27">
        <v>32.61</v>
      </c>
    </row>
    <row r="218" spans="1:10" s="3" customFormat="1" ht="30" x14ac:dyDescent="0.25">
      <c r="A218" s="20" t="s">
        <v>59</v>
      </c>
      <c r="B218" s="114" t="s">
        <v>56</v>
      </c>
      <c r="C218" s="114"/>
      <c r="D218" s="20" t="s">
        <v>161</v>
      </c>
      <c r="E218" s="20" t="s">
        <v>162</v>
      </c>
      <c r="F218" s="20">
        <v>710130</v>
      </c>
      <c r="G218" s="20" t="s">
        <v>245</v>
      </c>
      <c r="H218" s="27">
        <v>447100</v>
      </c>
      <c r="I218" s="27">
        <v>267100</v>
      </c>
      <c r="J218" s="27">
        <v>243852.67</v>
      </c>
    </row>
    <row r="219" spans="1:10" s="3" customFormat="1" ht="30" x14ac:dyDescent="0.25">
      <c r="A219" s="85" t="s">
        <v>59</v>
      </c>
      <c r="B219" s="114" t="s">
        <v>56</v>
      </c>
      <c r="C219" s="114"/>
      <c r="D219" s="85" t="s">
        <v>161</v>
      </c>
      <c r="E219" s="85" t="s">
        <v>162</v>
      </c>
      <c r="F219" s="85">
        <v>710300</v>
      </c>
      <c r="G219" s="85" t="s">
        <v>367</v>
      </c>
      <c r="H219" s="27">
        <v>300000</v>
      </c>
      <c r="I219" s="27">
        <v>300000</v>
      </c>
      <c r="J219" s="27">
        <v>0</v>
      </c>
    </row>
    <row r="220" spans="1:10" s="3" customFormat="1" x14ac:dyDescent="0.25">
      <c r="A220" s="107" t="s">
        <v>286</v>
      </c>
      <c r="B220" s="107"/>
      <c r="C220" s="107"/>
      <c r="D220" s="107"/>
      <c r="E220" s="107"/>
      <c r="F220" s="107"/>
      <c r="G220" s="107"/>
      <c r="H220" s="27">
        <f>SUM(H216:H219)</f>
        <v>867600</v>
      </c>
      <c r="I220" s="27">
        <f t="shared" ref="I220:J220" si="2">SUM(I216:I219)</f>
        <v>687600</v>
      </c>
      <c r="J220" s="27">
        <f t="shared" si="2"/>
        <v>250398.28</v>
      </c>
    </row>
    <row r="221" spans="1:10" s="3" customFormat="1" ht="30" x14ac:dyDescent="0.25">
      <c r="A221" s="85" t="s">
        <v>59</v>
      </c>
      <c r="B221" s="114" t="s">
        <v>56</v>
      </c>
      <c r="C221" s="114"/>
      <c r="D221" s="85">
        <v>830330</v>
      </c>
      <c r="E221" s="85" t="s">
        <v>232</v>
      </c>
      <c r="F221" s="85">
        <v>710101</v>
      </c>
      <c r="G221" s="85" t="s">
        <v>194</v>
      </c>
      <c r="H221" s="27">
        <v>10000</v>
      </c>
      <c r="I221" s="27">
        <v>10000</v>
      </c>
      <c r="J221" s="13">
        <v>0</v>
      </c>
    </row>
    <row r="222" spans="1:10" s="3" customFormat="1" x14ac:dyDescent="0.25">
      <c r="A222" s="107" t="s">
        <v>287</v>
      </c>
      <c r="B222" s="107"/>
      <c r="C222" s="107"/>
      <c r="D222" s="107"/>
      <c r="E222" s="107"/>
      <c r="F222" s="107"/>
      <c r="G222" s="107"/>
      <c r="H222" s="27">
        <f>H221</f>
        <v>10000</v>
      </c>
      <c r="I222" s="27">
        <f t="shared" ref="I222:J222" si="3">I221</f>
        <v>10000</v>
      </c>
      <c r="J222" s="27">
        <f t="shared" si="3"/>
        <v>0</v>
      </c>
    </row>
    <row r="223" spans="1:10" s="3" customFormat="1" ht="30" x14ac:dyDescent="0.25">
      <c r="A223" s="20" t="s">
        <v>59</v>
      </c>
      <c r="B223" s="114" t="s">
        <v>56</v>
      </c>
      <c r="C223" s="114"/>
      <c r="D223" s="20" t="s">
        <v>197</v>
      </c>
      <c r="E223" s="20" t="s">
        <v>198</v>
      </c>
      <c r="F223" s="20">
        <v>710102</v>
      </c>
      <c r="G223" s="20" t="s">
        <v>244</v>
      </c>
      <c r="H223" s="27">
        <v>3200</v>
      </c>
      <c r="I223" s="27">
        <v>3200</v>
      </c>
      <c r="J223" s="13">
        <v>3192.2</v>
      </c>
    </row>
    <row r="224" spans="1:10" s="3" customFormat="1" x14ac:dyDescent="0.25">
      <c r="A224" s="107" t="s">
        <v>288</v>
      </c>
      <c r="B224" s="107"/>
      <c r="C224" s="107"/>
      <c r="D224" s="107"/>
      <c r="E224" s="107"/>
      <c r="F224" s="107"/>
      <c r="G224" s="107"/>
      <c r="H224" s="27">
        <f>SUM(H223:H223)</f>
        <v>3200</v>
      </c>
      <c r="I224" s="27">
        <f>SUM(I223:I223)</f>
        <v>3200</v>
      </c>
      <c r="J224" s="27">
        <f>SUM(J223:J223)</f>
        <v>3192.2</v>
      </c>
    </row>
    <row r="225" spans="1:10" s="3" customFormat="1" x14ac:dyDescent="0.25">
      <c r="A225" s="106" t="s">
        <v>259</v>
      </c>
      <c r="B225" s="106"/>
      <c r="C225" s="106"/>
      <c r="D225" s="106"/>
      <c r="E225" s="106"/>
      <c r="F225" s="106"/>
      <c r="G225" s="106"/>
      <c r="H225" s="28">
        <f>H215+H220+H222+H224</f>
        <v>967800</v>
      </c>
      <c r="I225" s="28">
        <f>I215+I220+I222+I224</f>
        <v>787800</v>
      </c>
      <c r="J225" s="28">
        <f>J215+J220+J222+J224</f>
        <v>331773.48000000004</v>
      </c>
    </row>
    <row r="226" spans="1:10" s="3" customFormat="1" x14ac:dyDescent="0.25">
      <c r="A226" s="109" t="s">
        <v>291</v>
      </c>
      <c r="B226" s="109"/>
      <c r="C226" s="109"/>
      <c r="D226" s="109"/>
      <c r="E226" s="109"/>
      <c r="F226" s="109"/>
      <c r="G226" s="109"/>
      <c r="H226" s="16">
        <f>H213+H225</f>
        <v>44983800</v>
      </c>
      <c r="I226" s="16">
        <f>I213+I225</f>
        <v>23436300</v>
      </c>
      <c r="J226" s="16">
        <f>J213+J225</f>
        <v>19062306.780000001</v>
      </c>
    </row>
    <row r="227" spans="1:10" s="2" customFormat="1" x14ac:dyDescent="0.25">
      <c r="A227" s="111" t="s">
        <v>276</v>
      </c>
      <c r="B227" s="111"/>
      <c r="C227" s="111"/>
      <c r="D227" s="111"/>
      <c r="E227" s="111"/>
      <c r="F227" s="111"/>
      <c r="G227" s="111"/>
      <c r="H227" s="16">
        <f>H22-H226</f>
        <v>0</v>
      </c>
      <c r="I227" s="16">
        <f>I22-I226</f>
        <v>0</v>
      </c>
      <c r="J227" s="16">
        <f>J22-J226</f>
        <v>2852249.2099999972</v>
      </c>
    </row>
    <row r="228" spans="1:10" s="2" customFormat="1" x14ac:dyDescent="0.25">
      <c r="A228" s="106" t="s">
        <v>258</v>
      </c>
      <c r="B228" s="106"/>
      <c r="C228" s="106"/>
      <c r="D228" s="106"/>
      <c r="E228" s="106"/>
      <c r="F228" s="106"/>
      <c r="G228" s="106"/>
      <c r="H228" s="34">
        <f>H18-H213</f>
        <v>0</v>
      </c>
      <c r="I228" s="34">
        <f>I18-I213</f>
        <v>0</v>
      </c>
      <c r="J228" s="34">
        <f>J18-J213</f>
        <v>2843323.4499999993</v>
      </c>
    </row>
    <row r="229" spans="1:10" s="2" customFormat="1" x14ac:dyDescent="0.25">
      <c r="A229" s="106" t="s">
        <v>259</v>
      </c>
      <c r="B229" s="106"/>
      <c r="C229" s="106"/>
      <c r="D229" s="106"/>
      <c r="E229" s="106"/>
      <c r="F229" s="106"/>
      <c r="G229" s="106"/>
      <c r="H229" s="34">
        <f>H21-H225</f>
        <v>0</v>
      </c>
      <c r="I229" s="34">
        <f>I21-I225</f>
        <v>0</v>
      </c>
      <c r="J229" s="34">
        <f>J21-J225</f>
        <v>8925.7599999999511</v>
      </c>
    </row>
    <row r="230" spans="1:10" s="2" customFormat="1" x14ac:dyDescent="0.25">
      <c r="A230" s="14"/>
      <c r="B230" s="14"/>
      <c r="C230" s="14"/>
      <c r="D230" s="14"/>
      <c r="E230" s="14"/>
      <c r="F230" s="14"/>
      <c r="G230" s="14"/>
      <c r="H230" s="35"/>
      <c r="I230" s="35"/>
      <c r="J230" s="35"/>
    </row>
    <row r="231" spans="1:10" s="2" customFormat="1" x14ac:dyDescent="0.25">
      <c r="A231" s="14"/>
      <c r="B231" s="14"/>
      <c r="C231" s="14"/>
      <c r="D231" s="14"/>
      <c r="E231" s="14"/>
      <c r="F231" s="14"/>
      <c r="G231" s="14"/>
      <c r="H231" s="35"/>
      <c r="I231" s="35"/>
      <c r="J231" s="35"/>
    </row>
    <row r="232" spans="1:10" x14ac:dyDescent="0.25">
      <c r="A232" s="32"/>
      <c r="B232" s="32"/>
      <c r="C232" s="32"/>
      <c r="D232" s="32"/>
      <c r="E232" s="32"/>
      <c r="F232" s="32"/>
      <c r="G232" s="32"/>
      <c r="H232" s="33"/>
      <c r="I232" s="33"/>
      <c r="J232" s="33"/>
    </row>
    <row r="233" spans="1:10" x14ac:dyDescent="0.25">
      <c r="A233" s="105" t="s">
        <v>237</v>
      </c>
      <c r="B233" s="105"/>
      <c r="C233" s="105"/>
      <c r="D233" s="105"/>
      <c r="E233" s="105"/>
      <c r="F233" s="1"/>
      <c r="G233" s="1"/>
      <c r="H233" s="1"/>
      <c r="I233" s="1"/>
      <c r="J233" s="1"/>
    </row>
    <row r="234" spans="1:10" x14ac:dyDescent="0.25">
      <c r="A234" s="105" t="s">
        <v>304</v>
      </c>
      <c r="B234" s="105"/>
      <c r="C234" s="105"/>
      <c r="D234" s="105"/>
      <c r="E234" s="105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05" t="s">
        <v>238</v>
      </c>
      <c r="H235" s="105"/>
      <c r="I235" s="105"/>
      <c r="J235" s="105"/>
    </row>
    <row r="236" spans="1:10" x14ac:dyDescent="0.25">
      <c r="A236" s="1"/>
      <c r="B236" s="1"/>
      <c r="C236" s="1"/>
      <c r="D236" s="1"/>
      <c r="E236" s="1"/>
      <c r="F236" s="1"/>
      <c r="G236" s="105" t="s">
        <v>292</v>
      </c>
      <c r="H236" s="105"/>
      <c r="I236" s="105"/>
      <c r="J236" s="105"/>
    </row>
    <row r="237" spans="1:10" x14ac:dyDescent="0.25">
      <c r="A237" s="1"/>
      <c r="B237" s="1"/>
      <c r="C237" s="1"/>
      <c r="D237" s="1"/>
      <c r="E237" s="1"/>
      <c r="F237" s="1"/>
      <c r="G237" s="105" t="s">
        <v>334</v>
      </c>
      <c r="H237" s="105"/>
      <c r="I237" s="105"/>
      <c r="J237" s="105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</sheetData>
  <mergeCells count="231">
    <mergeCell ref="B43:C43"/>
    <mergeCell ref="B162:C162"/>
    <mergeCell ref="B168:C168"/>
    <mergeCell ref="B169:C169"/>
    <mergeCell ref="B71:C71"/>
    <mergeCell ref="B78:C78"/>
    <mergeCell ref="B216:C216"/>
    <mergeCell ref="B219:C219"/>
    <mergeCell ref="B87:C87"/>
    <mergeCell ref="B89:C89"/>
    <mergeCell ref="B98:C98"/>
    <mergeCell ref="B110:C110"/>
    <mergeCell ref="B155:C155"/>
    <mergeCell ref="B171:C171"/>
    <mergeCell ref="B172:C172"/>
    <mergeCell ref="B174:C174"/>
    <mergeCell ref="B161:C161"/>
    <mergeCell ref="B173:C173"/>
    <mergeCell ref="A159:G159"/>
    <mergeCell ref="A182:G182"/>
    <mergeCell ref="B163:C163"/>
    <mergeCell ref="B165:C165"/>
    <mergeCell ref="B136:C136"/>
    <mergeCell ref="B138:C138"/>
    <mergeCell ref="A228:G228"/>
    <mergeCell ref="B190:C190"/>
    <mergeCell ref="B191:C191"/>
    <mergeCell ref="B214:C214"/>
    <mergeCell ref="B175:C175"/>
    <mergeCell ref="B178:C178"/>
    <mergeCell ref="B179:C179"/>
    <mergeCell ref="B185:C185"/>
    <mergeCell ref="B177:C177"/>
    <mergeCell ref="B180:C180"/>
    <mergeCell ref="A226:G226"/>
    <mergeCell ref="A227:G227"/>
    <mergeCell ref="B183:C183"/>
    <mergeCell ref="B188:C188"/>
    <mergeCell ref="B200:C200"/>
    <mergeCell ref="B201:C201"/>
    <mergeCell ref="B217:C217"/>
    <mergeCell ref="A215:G215"/>
    <mergeCell ref="B192:C192"/>
    <mergeCell ref="B193:C193"/>
    <mergeCell ref="B194:C194"/>
    <mergeCell ref="B221:C221"/>
    <mergeCell ref="A222:G222"/>
    <mergeCell ref="B176:C176"/>
    <mergeCell ref="A234:E234"/>
    <mergeCell ref="B195:C195"/>
    <mergeCell ref="B196:C196"/>
    <mergeCell ref="B197:C197"/>
    <mergeCell ref="B198:C198"/>
    <mergeCell ref="B203:C203"/>
    <mergeCell ref="B204:C204"/>
    <mergeCell ref="B199:C199"/>
    <mergeCell ref="B202:C202"/>
    <mergeCell ref="B205:C205"/>
    <mergeCell ref="B206:C206"/>
    <mergeCell ref="B207:C207"/>
    <mergeCell ref="B208:C208"/>
    <mergeCell ref="B209:C209"/>
    <mergeCell ref="B210:C210"/>
    <mergeCell ref="A224:G224"/>
    <mergeCell ref="A233:E233"/>
    <mergeCell ref="A220:G220"/>
    <mergeCell ref="A213:G213"/>
    <mergeCell ref="A212:G212"/>
    <mergeCell ref="B211:C211"/>
    <mergeCell ref="A225:G225"/>
    <mergeCell ref="A229:G229"/>
    <mergeCell ref="B223:C223"/>
    <mergeCell ref="B140:C140"/>
    <mergeCell ref="B144:C144"/>
    <mergeCell ref="B149:C149"/>
    <mergeCell ref="B158:C158"/>
    <mergeCell ref="B189:C189"/>
    <mergeCell ref="B143:C143"/>
    <mergeCell ref="B145:C145"/>
    <mergeCell ref="B150:C150"/>
    <mergeCell ref="B147:C147"/>
    <mergeCell ref="B148:C148"/>
    <mergeCell ref="B154:C154"/>
    <mergeCell ref="B153:C153"/>
    <mergeCell ref="B157:C157"/>
    <mergeCell ref="B184:C184"/>
    <mergeCell ref="B187:C187"/>
    <mergeCell ref="B160:C160"/>
    <mergeCell ref="B164:C164"/>
    <mergeCell ref="B167:C167"/>
    <mergeCell ref="B181:C181"/>
    <mergeCell ref="B139:C139"/>
    <mergeCell ref="B166:C166"/>
    <mergeCell ref="B186:C186"/>
    <mergeCell ref="B170:C170"/>
    <mergeCell ref="B80:C80"/>
    <mergeCell ref="B81:C81"/>
    <mergeCell ref="A49:G49"/>
    <mergeCell ref="B59:C59"/>
    <mergeCell ref="B64:C64"/>
    <mergeCell ref="B68:C68"/>
    <mergeCell ref="B70:C70"/>
    <mergeCell ref="B74:C74"/>
    <mergeCell ref="B60:C60"/>
    <mergeCell ref="B52:C52"/>
    <mergeCell ref="B61:C61"/>
    <mergeCell ref="B62:C62"/>
    <mergeCell ref="B65:C65"/>
    <mergeCell ref="B66:C66"/>
    <mergeCell ref="B76:C76"/>
    <mergeCell ref="B50:C50"/>
    <mergeCell ref="B51:C51"/>
    <mergeCell ref="B55:C55"/>
    <mergeCell ref="B57:C57"/>
    <mergeCell ref="B58:C58"/>
    <mergeCell ref="B27:C27"/>
    <mergeCell ref="B28:C28"/>
    <mergeCell ref="B31:C31"/>
    <mergeCell ref="B34:C34"/>
    <mergeCell ref="B35:C35"/>
    <mergeCell ref="B39:C39"/>
    <mergeCell ref="B40:C40"/>
    <mergeCell ref="B41:C41"/>
    <mergeCell ref="B42:C42"/>
    <mergeCell ref="B13:C13"/>
    <mergeCell ref="B15:C15"/>
    <mergeCell ref="B17:C17"/>
    <mergeCell ref="A6:J6"/>
    <mergeCell ref="A7:J7"/>
    <mergeCell ref="A8:J8"/>
    <mergeCell ref="B10:C10"/>
    <mergeCell ref="B14:C14"/>
    <mergeCell ref="A18:G18"/>
    <mergeCell ref="B12:C12"/>
    <mergeCell ref="B16:C16"/>
    <mergeCell ref="B25:C25"/>
    <mergeCell ref="B33:C33"/>
    <mergeCell ref="B36:C36"/>
    <mergeCell ref="B152:C152"/>
    <mergeCell ref="B37:C37"/>
    <mergeCell ref="B38:C38"/>
    <mergeCell ref="B46:C46"/>
    <mergeCell ref="B47:C47"/>
    <mergeCell ref="A22:G22"/>
    <mergeCell ref="B23:C23"/>
    <mergeCell ref="B26:C26"/>
    <mergeCell ref="B29:C29"/>
    <mergeCell ref="B30:C30"/>
    <mergeCell ref="B32:C32"/>
    <mergeCell ref="B123:C123"/>
    <mergeCell ref="B127:C127"/>
    <mergeCell ref="B101:C101"/>
    <mergeCell ref="B83:C83"/>
    <mergeCell ref="B84:C84"/>
    <mergeCell ref="B85:C85"/>
    <mergeCell ref="B92:C92"/>
    <mergeCell ref="B44:C44"/>
    <mergeCell ref="B45:C45"/>
    <mergeCell ref="B48:C48"/>
    <mergeCell ref="G235:J235"/>
    <mergeCell ref="G236:J236"/>
    <mergeCell ref="G237:J237"/>
    <mergeCell ref="B218:C218"/>
    <mergeCell ref="B115:C115"/>
    <mergeCell ref="B116:C116"/>
    <mergeCell ref="B118:C118"/>
    <mergeCell ref="B119:C119"/>
    <mergeCell ref="B121:C121"/>
    <mergeCell ref="B124:C124"/>
    <mergeCell ref="B125:C125"/>
    <mergeCell ref="B126:C126"/>
    <mergeCell ref="B128:C128"/>
    <mergeCell ref="B130:C130"/>
    <mergeCell ref="B134:C134"/>
    <mergeCell ref="B132:C132"/>
    <mergeCell ref="B133:C133"/>
    <mergeCell ref="B135:C135"/>
    <mergeCell ref="B156:C156"/>
    <mergeCell ref="B151:C151"/>
    <mergeCell ref="B141:C141"/>
    <mergeCell ref="B146:C146"/>
    <mergeCell ref="B137:C137"/>
    <mergeCell ref="B142:C142"/>
    <mergeCell ref="B24:C24"/>
    <mergeCell ref="B120:C120"/>
    <mergeCell ref="B122:C122"/>
    <mergeCell ref="B88:C88"/>
    <mergeCell ref="B129:C129"/>
    <mergeCell ref="B131:C131"/>
    <mergeCell ref="B106:C106"/>
    <mergeCell ref="B111:C111"/>
    <mergeCell ref="B112:C112"/>
    <mergeCell ref="B113:C113"/>
    <mergeCell ref="B114:C114"/>
    <mergeCell ref="B117:C117"/>
    <mergeCell ref="B107:C107"/>
    <mergeCell ref="B108:C108"/>
    <mergeCell ref="B109:C109"/>
    <mergeCell ref="B96:C96"/>
    <mergeCell ref="B93:C93"/>
    <mergeCell ref="B94:C94"/>
    <mergeCell ref="B95:C95"/>
    <mergeCell ref="B90:C90"/>
    <mergeCell ref="B99:C99"/>
    <mergeCell ref="B100:C100"/>
    <mergeCell ref="B97:C97"/>
    <mergeCell ref="B91:C91"/>
    <mergeCell ref="B19:C19"/>
    <mergeCell ref="F3:J3"/>
    <mergeCell ref="F4:J4"/>
    <mergeCell ref="F2:J2"/>
    <mergeCell ref="B102:C102"/>
    <mergeCell ref="B103:C103"/>
    <mergeCell ref="B104:C104"/>
    <mergeCell ref="B105:C105"/>
    <mergeCell ref="B86:C86"/>
    <mergeCell ref="B54:C54"/>
    <mergeCell ref="B53:C53"/>
    <mergeCell ref="B56:C56"/>
    <mergeCell ref="B63:C63"/>
    <mergeCell ref="B82:C82"/>
    <mergeCell ref="B67:C67"/>
    <mergeCell ref="B69:C69"/>
    <mergeCell ref="B72:C72"/>
    <mergeCell ref="B73:C73"/>
    <mergeCell ref="B77:C77"/>
    <mergeCell ref="B79:C79"/>
    <mergeCell ref="B75:C75"/>
    <mergeCell ref="B11:C11"/>
    <mergeCell ref="B20:C20"/>
    <mergeCell ref="A21:G21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2024-07-31T09:39:40Z</dcterms:modified>
</cp:coreProperties>
</file>